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60" windowWidth="28515" windowHeight="1231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I54" i="1"/>
  <c r="J48"/>
  <c r="E48"/>
  <c r="J41"/>
  <c r="E41"/>
  <c r="J38"/>
  <c r="E38"/>
  <c r="E36"/>
  <c r="E33"/>
  <c r="J27"/>
  <c r="E27"/>
  <c r="E20"/>
  <c r="J13"/>
  <c r="E13"/>
  <c r="J12"/>
  <c r="J53" s="1"/>
  <c r="E12"/>
  <c r="E53" s="1"/>
  <c r="J54" s="1"/>
</calcChain>
</file>

<file path=xl/sharedStrings.xml><?xml version="1.0" encoding="utf-8"?>
<sst xmlns="http://schemas.openxmlformats.org/spreadsheetml/2006/main" count="88" uniqueCount="77">
  <si>
    <t>Estado do Rio Grande do Sul</t>
  </si>
  <si>
    <t>Prefeitura Municipal de Cacapava do Sul</t>
  </si>
  <si>
    <t>ESPECIFICAÇÃO</t>
  </si>
  <si>
    <t>INVESTIMENTOS</t>
  </si>
  <si>
    <t>TOTAL</t>
  </si>
  <si>
    <t>Balanço Financeiro</t>
  </si>
  <si>
    <t>Exercício de 2015 - Anexo 13, da Lei 4.320/64</t>
  </si>
  <si>
    <t>Unidade Gestora :CONSOLIDADO</t>
  </si>
  <si>
    <t>Exercício encerrado em 31 de Dezembro de 2015.</t>
  </si>
  <si>
    <t>CNPJ: 88.142.302/0001-45</t>
  </si>
  <si>
    <t>INGRESSOS</t>
  </si>
  <si>
    <t>DISPÊNDIOS</t>
  </si>
  <si>
    <t>Exercício Atual</t>
  </si>
  <si>
    <t>Ex. Anterior</t>
  </si>
  <si>
    <t>Receita Orçamentária</t>
  </si>
  <si>
    <t>Despesa Orçamentária</t>
  </si>
  <si>
    <t>Receitas Correntes</t>
  </si>
  <si>
    <t>Despesas Correntes</t>
  </si>
  <si>
    <t>RECEITA TRIBUTÁRIA</t>
  </si>
  <si>
    <t>PESSOAL E ENCARGOS SOCIAIS</t>
  </si>
  <si>
    <t>RECEITAS DE 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</si>
  <si>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</si>
  <si>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</si>
  <si>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</si>
  <si>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</si>
  <si>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</si>
  <si>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</si>
  <si>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(-)Deduções da Receita</t>
  </si>
  <si>
    <t>Renúncia de Receitas</t>
  </si>
  <si>
    <t>Restituição de Receita</t>
  </si>
  <si>
    <t>Descontos Concedidos</t>
  </si>
  <si>
    <t>Outras Deduções</t>
  </si>
  <si>
    <t>Dedução para o FUNDEB</t>
  </si>
  <si>
    <t>Retificação</t>
  </si>
  <si>
    <t>Receitas de Capital</t>
  </si>
  <si>
    <t>Despesas de Capital</t>
  </si>
  <si>
    <t>ALIENAÇÃO DE BENS</t>
  </si>
  <si>
    <t>AMORTIZAÇÃO DE EMPRÉSTIMOS</t>
  </si>
  <si>
    <t>INVERSÕES FINANCEIRAS</t>
  </si>
  <si>
    <t>TRANSFERÊNCIAS DE CAPITAL</t>
  </si>
  <si>
    <t>AMORTIZAÇÃO DA DÍVIDA</t>
  </si>
  <si>
    <t>OUTRAS RECEITAS DE CAPITAL</t>
  </si>
  <si>
    <t>Receitas Correntes - IntraOrçamentária</t>
  </si>
  <si>
    <t>RECEITA DE CONTRIBUIÇÕES INTRA-ORÇAMENT.</t>
  </si>
  <si>
    <t>OUTRAS RECEITAS CORRENTES INTRA-ORÇAMENT</t>
  </si>
  <si>
    <t>Transferências Financeiras Recebidas</t>
  </si>
  <si>
    <t>Transferências Financeiras Concedidas</t>
  </si>
  <si>
    <t>TRANSFERENCIA DE COTA FINANCEIRA RECEBIDA DE OUTRA ENTIDADE</t>
  </si>
  <si>
    <t>REPASSE CONCEDIDO</t>
  </si>
  <si>
    <t>SUB-REPASSE RECEBIDO</t>
  </si>
  <si>
    <t>SUB-REPASSE CONCEDIDO</t>
  </si>
  <si>
    <t>Recebimentos Extra-Orçamentários</t>
  </si>
  <si>
    <t>Pagamentos Extra-Orçamentários</t>
  </si>
  <si>
    <t>Inscrição de Restos a Pagar Processados</t>
  </si>
  <si>
    <t>Inscrição de Restos a Pagar Não Processados</t>
  </si>
  <si>
    <t>Pagamento de Restos a Pagar Processados</t>
  </si>
  <si>
    <t>Pagamento de Restos a Pagar Não Processados</t>
  </si>
  <si>
    <t>Recebimentos decorrentes de Apropriações de Retenções</t>
  </si>
  <si>
    <t>Pagamento Extraorçamentários</t>
  </si>
  <si>
    <t>Outros Recebimentos Extraorçamentários</t>
  </si>
  <si>
    <t>Outros Pagamentos Extraorçamentários</t>
  </si>
  <si>
    <t>Saldo em Espécie do Exercício Anterior</t>
  </si>
  <si>
    <t>Saldo em Espécie do Exercício Atual</t>
  </si>
  <si>
    <t>Caixa</t>
  </si>
  <si>
    <t>Bancos Conta Movimento</t>
  </si>
  <si>
    <t>Bancos Conta Vinculada</t>
  </si>
  <si>
    <t>Outros Bancos</t>
  </si>
  <si>
    <t>Fonte: Relatórios dos Anexos da Lei 4.320/1964. - Exercícios de 2014 e 2015.</t>
  </si>
  <si>
    <t>Otomar Oleques Vivian</t>
  </si>
  <si>
    <t>Flavio Augustos Soares Barreiro</t>
  </si>
  <si>
    <t>Arlei Lopes Souza</t>
  </si>
  <si>
    <t>Prefeito Municipal</t>
  </si>
  <si>
    <t>Secret. de Munic. da fazenda</t>
  </si>
  <si>
    <t>Contador: CRC/RS:068452/O-6</t>
  </si>
  <si>
    <t>CPF: 232.047.880-91</t>
  </si>
  <si>
    <t>CPF: 160.810.809-00</t>
  </si>
  <si>
    <t>CPF: 610320420-87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</si>
</sst>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2" xfId="0" applyFont="1" applyBorder="1"/>
    <xf numFmtId="0" fontId="4" fillId="0" borderId="0" xfId="0" applyFont="1"/>
    <xf numFmtId="0" fontId="2" fillId="0" borderId="1" xfId="0" applyFont="1" applyBorder="1"/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3" fontId="2" fillId="0" borderId="6" xfId="1" applyFont="1" applyBorder="1"/>
    <xf numFmtId="43" fontId="2" fillId="0" borderId="8" xfId="1" applyFont="1" applyBorder="1"/>
    <xf numFmtId="0" fontId="4" fillId="0" borderId="0" xfId="0" applyFont="1" applyBorder="1"/>
    <xf numFmtId="0" fontId="2" fillId="0" borderId="8" xfId="0" applyFont="1" applyBorder="1"/>
    <xf numFmtId="43" fontId="3" fillId="0" borderId="8" xfId="1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 applyBorder="1"/>
    <xf numFmtId="0" fontId="3" fillId="0" borderId="14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" fontId="2" fillId="0" borderId="6" xfId="0" applyNumberFormat="1" applyFont="1" applyBorder="1"/>
    <xf numFmtId="4" fontId="2" fillId="0" borderId="0" xfId="0" applyNumberFormat="1" applyFont="1"/>
    <xf numFmtId="4" fontId="2" fillId="0" borderId="8" xfId="0" applyNumberFormat="1" applyFont="1" applyBorder="1"/>
    <xf numFmtId="4" fontId="2" fillId="0" borderId="7" xfId="0" applyNumberFormat="1" applyFont="1" applyBorder="1"/>
    <xf numFmtId="43" fontId="2" fillId="0" borderId="9" xfId="1" applyFont="1" applyBorder="1"/>
    <xf numFmtId="43" fontId="2" fillId="0" borderId="10" xfId="1" applyFont="1" applyBorder="1"/>
    <xf numFmtId="43" fontId="2" fillId="0" borderId="0" xfId="1" applyFont="1"/>
    <xf numFmtId="43" fontId="2" fillId="0" borderId="0" xfId="0" applyNumberFormat="1" applyFont="1"/>
    <xf numFmtId="4" fontId="5" fillId="0" borderId="0" xfId="0" applyNumberFormat="1" applyFont="1"/>
  </cellXfs>
  <cellStyles count="2"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61"/>
  <sheetViews>
    <sheetView tabSelected="1" workbookViewId="0">
      <selection activeCell="H7" sqref="H7"/>
    </sheetView>
  </sheetViews>
  <sheetFormatPr defaultRowHeight="11.25"/>
  <cols>
    <col min="1" max="2" width="1.5703125" style="1" customWidth="1"/>
    <col min="3" max="3" width="18.5703125" style="1" customWidth="1"/>
    <col min="4" max="5" width="12.28515625" style="1" bestFit="1" customWidth="1"/>
    <col min="6" max="6" width="1.85546875" style="1" customWidth="1"/>
    <col min="7" max="7" width="9.140625" style="1"/>
    <col min="8" max="8" width="10.85546875" style="1" customWidth="1"/>
    <col min="9" max="9" width="11.42578125" style="1" bestFit="1" customWidth="1"/>
    <col min="10" max="10" width="12.28515625" style="1" bestFit="1" customWidth="1"/>
    <col min="11" max="11" width="9.140625" style="1"/>
    <col min="12" max="12" width="10.5703125" style="1" bestFit="1" customWidth="1"/>
    <col min="13" max="16384" width="9.140625" style="1"/>
  </cols>
  <sheetData>
    <row r="4" spans="1:10">
      <c r="A4" s="1" t="s">
        <v>0</v>
      </c>
      <c r="H4" s="1" t="s">
        <v>5</v>
      </c>
    </row>
    <row r="5" spans="1:10">
      <c r="A5" s="1" t="s">
        <v>1</v>
      </c>
      <c r="H5" s="1" t="s">
        <v>6</v>
      </c>
    </row>
    <row r="8" spans="1:10">
      <c r="A8" s="1" t="s">
        <v>7</v>
      </c>
      <c r="E8" s="1" t="s">
        <v>8</v>
      </c>
      <c r="I8" s="1" t="s">
        <v>9</v>
      </c>
    </row>
    <row r="9" spans="1:10" s="3" customFormat="1" ht="8.25"/>
    <row r="10" spans="1:10">
      <c r="A10" s="4"/>
      <c r="B10" s="2" t="s">
        <v>10</v>
      </c>
      <c r="C10" s="2"/>
      <c r="D10" s="5">
        <v>2016</v>
      </c>
      <c r="E10" s="5">
        <v>2015</v>
      </c>
      <c r="F10" s="2"/>
      <c r="G10" s="2"/>
      <c r="H10" s="2" t="s">
        <v>11</v>
      </c>
      <c r="I10" s="5">
        <v>2016</v>
      </c>
      <c r="J10" s="5">
        <v>2015</v>
      </c>
    </row>
    <row r="11" spans="1:10">
      <c r="A11" s="6" t="s">
        <v>2</v>
      </c>
      <c r="B11" s="7"/>
      <c r="C11" s="7"/>
      <c r="D11" s="8" t="s">
        <v>12</v>
      </c>
      <c r="E11" s="9" t="s">
        <v>13</v>
      </c>
      <c r="F11" s="7"/>
      <c r="G11" s="7" t="s">
        <v>2</v>
      </c>
      <c r="H11" s="7"/>
      <c r="I11" s="10" t="s">
        <v>12</v>
      </c>
      <c r="J11" s="9" t="s">
        <v>13</v>
      </c>
    </row>
    <row r="12" spans="1:10">
      <c r="A12" s="4" t="s">
        <v>14</v>
      </c>
      <c r="B12" s="2"/>
      <c r="C12" s="2"/>
      <c r="D12" s="11">
        <v>77084772.909999996</v>
      </c>
      <c r="E12" s="11">
        <f>E13+E27+E33</f>
        <v>73371131.269999996</v>
      </c>
      <c r="F12" s="2" t="s">
        <v>15</v>
      </c>
      <c r="G12" s="2"/>
      <c r="H12" s="2"/>
      <c r="I12" s="11">
        <v>80866518.329999998</v>
      </c>
      <c r="J12" s="11">
        <f>J13+J27+J33</f>
        <v>72475329.209999993</v>
      </c>
    </row>
    <row r="13" spans="1:10">
      <c r="A13" s="6"/>
      <c r="B13" s="7" t="s">
        <v>16</v>
      </c>
      <c r="C13" s="7"/>
      <c r="D13" s="12">
        <v>77793146.810000002</v>
      </c>
      <c r="E13" s="12">
        <f>SUM(E14:E20)</f>
        <v>63798224.689999998</v>
      </c>
      <c r="F13" s="7"/>
      <c r="G13" s="7" t="s">
        <v>17</v>
      </c>
      <c r="H13" s="7"/>
      <c r="I13" s="12">
        <v>75053149.890000001</v>
      </c>
      <c r="J13" s="12">
        <f>SUM(J14:J20)</f>
        <v>66304674.529999994</v>
      </c>
    </row>
    <row r="14" spans="1:10">
      <c r="A14" s="6"/>
      <c r="B14" s="7"/>
      <c r="C14" s="13" t="s">
        <v>18</v>
      </c>
      <c r="D14" s="12">
        <v>6763769.1299999999</v>
      </c>
      <c r="E14" s="12">
        <v>5972342.1299999999</v>
      </c>
      <c r="F14" s="7"/>
      <c r="G14" s="7" t="s">
        <v>19</v>
      </c>
      <c r="H14" s="7"/>
      <c r="I14" s="12">
        <v>51112095.25</v>
      </c>
      <c r="J14" s="12">
        <v>43478644.329999998</v>
      </c>
    </row>
    <row r="15" spans="1:10">
      <c r="A15" s="6"/>
      <c r="B15" s="7"/>
      <c r="C15" s="13" t="s">
        <v>20</v>
      </c>
      <c r="D15" s="12">
        <v>3210873.83</v>
      </c>
      <c r="E15" s="12">
        <v>2647286.65</v>
      </c>
      <c r="F15" s="7"/>
      <c r="G15" s="7" t="s">
        <v>21</v>
      </c>
      <c r="H15" s="7"/>
      <c r="I15" s="12">
        <v>46224.67</v>
      </c>
      <c r="J15" s="12">
        <v>38097.730000000003</v>
      </c>
    </row>
    <row r="16" spans="1:10">
      <c r="A16" s="6"/>
      <c r="B16" s="7"/>
      <c r="C16" s="13" t="s">
        <v>22</v>
      </c>
      <c r="D16" s="12">
        <v>5260651.3499999996</v>
      </c>
      <c r="E16" s="12">
        <v>4948589.83</v>
      </c>
      <c r="F16" s="7"/>
      <c r="G16" s="7" t="s">
        <v>23</v>
      </c>
      <c r="H16" s="7"/>
      <c r="I16" s="12">
        <v>23894829.969999999</v>
      </c>
      <c r="J16" s="12">
        <v>22787932.469999999</v>
      </c>
    </row>
    <row r="17" spans="1:10">
      <c r="A17" s="6"/>
      <c r="B17" s="7"/>
      <c r="C17" s="13" t="s">
        <v>24</v>
      </c>
      <c r="D17" s="12">
        <v>709335.08</v>
      </c>
      <c r="E17" s="12">
        <v>866879.59</v>
      </c>
      <c r="F17" s="7"/>
      <c r="G17" s="7"/>
      <c r="H17" s="7"/>
      <c r="I17" s="14"/>
      <c r="J17" s="12"/>
    </row>
    <row r="18" spans="1:10">
      <c r="A18" s="6"/>
      <c r="B18" s="7"/>
      <c r="C18" s="13" t="s">
        <v>25</v>
      </c>
      <c r="D18" s="12">
        <v>60048588.399999999</v>
      </c>
      <c r="E18" s="12">
        <v>56467622.909999996</v>
      </c>
      <c r="F18" s="7"/>
      <c r="G18" s="7"/>
      <c r="H18" s="7"/>
      <c r="I18" s="12"/>
      <c r="J18" s="12"/>
    </row>
    <row r="19" spans="1:10">
      <c r="A19" s="6"/>
      <c r="B19" s="7"/>
      <c r="C19" s="13" t="s">
        <v>26</v>
      </c>
      <c r="D19" s="12">
        <v>1799929.02</v>
      </c>
      <c r="E19" s="12">
        <v>1081436.8899999999</v>
      </c>
      <c r="F19" s="7"/>
      <c r="G19" s="7"/>
      <c r="H19" s="7"/>
      <c r="I19" s="12"/>
      <c r="J19" s="12"/>
    </row>
    <row r="20" spans="1:10">
      <c r="A20" s="6"/>
      <c r="B20" s="7" t="s">
        <v>27</v>
      </c>
      <c r="C20" s="7"/>
      <c r="D20" s="15">
        <v>-8698983.8300000001</v>
      </c>
      <c r="E20" s="15">
        <f>SUM(E21:E26)</f>
        <v>-8185933.3099999996</v>
      </c>
      <c r="F20" s="7"/>
      <c r="G20" s="7"/>
      <c r="H20" s="7"/>
      <c r="I20" s="12"/>
      <c r="J20" s="12"/>
    </row>
    <row r="21" spans="1:10">
      <c r="A21" s="6"/>
      <c r="B21" s="7"/>
      <c r="C21" s="7" t="s">
        <v>28</v>
      </c>
      <c r="D21" s="12">
        <v>-109297.02</v>
      </c>
      <c r="E21" s="12">
        <v>-3084.23</v>
      </c>
      <c r="F21" s="7"/>
      <c r="G21" s="7"/>
      <c r="H21" s="7"/>
      <c r="I21" s="12"/>
      <c r="J21" s="12"/>
    </row>
    <row r="22" spans="1:10">
      <c r="A22" s="6"/>
      <c r="B22" s="7"/>
      <c r="C22" s="7" t="s">
        <v>29</v>
      </c>
      <c r="D22" s="12">
        <v>-101821.48</v>
      </c>
      <c r="E22" s="12">
        <v>-24104.59</v>
      </c>
      <c r="F22" s="7"/>
      <c r="G22" s="7"/>
      <c r="H22" s="7"/>
      <c r="I22" s="14"/>
      <c r="J22" s="12"/>
    </row>
    <row r="23" spans="1:10">
      <c r="A23" s="6"/>
      <c r="B23" s="7"/>
      <c r="C23" s="7" t="s">
        <v>30</v>
      </c>
      <c r="D23" s="12">
        <v>-193573.45</v>
      </c>
      <c r="E23" s="12">
        <v>-154611.82</v>
      </c>
      <c r="F23" s="7"/>
      <c r="G23" s="7"/>
      <c r="H23" s="7"/>
      <c r="I23" s="14"/>
      <c r="J23" s="12"/>
    </row>
    <row r="24" spans="1:10">
      <c r="A24" s="6"/>
      <c r="B24" s="7"/>
      <c r="C24" s="7" t="s">
        <v>31</v>
      </c>
      <c r="D24" s="12">
        <v>-414807.27</v>
      </c>
      <c r="E24" s="12">
        <v>-665516.96</v>
      </c>
      <c r="F24" s="7"/>
      <c r="G24" s="7"/>
      <c r="H24" s="7"/>
      <c r="I24" s="14"/>
      <c r="J24" s="12"/>
    </row>
    <row r="25" spans="1:10">
      <c r="A25" s="6"/>
      <c r="B25" s="7"/>
      <c r="C25" s="7" t="s">
        <v>32</v>
      </c>
      <c r="D25" s="12">
        <v>-7820116.04</v>
      </c>
      <c r="E25" s="12">
        <v>-7338599.7699999996</v>
      </c>
      <c r="F25" s="7"/>
      <c r="G25" s="7"/>
      <c r="H25" s="7"/>
      <c r="I25" s="14"/>
      <c r="J25" s="12"/>
    </row>
    <row r="26" spans="1:10">
      <c r="A26" s="6"/>
      <c r="B26" s="7"/>
      <c r="C26" s="7" t="s">
        <v>33</v>
      </c>
      <c r="D26" s="12">
        <v>-59368.57</v>
      </c>
      <c r="E26" s="12">
        <v>-15.94</v>
      </c>
      <c r="F26" s="7"/>
      <c r="G26" s="7"/>
      <c r="H26" s="7"/>
      <c r="I26" s="14"/>
      <c r="J26" s="12"/>
    </row>
    <row r="27" spans="1:10">
      <c r="A27" s="4" t="s">
        <v>34</v>
      </c>
      <c r="B27" s="2"/>
      <c r="C27" s="2"/>
      <c r="D27" s="11">
        <v>1774367.9</v>
      </c>
      <c r="E27" s="11">
        <f>SUM(E28:E32)</f>
        <v>2590284.84</v>
      </c>
      <c r="F27" s="2" t="s">
        <v>35</v>
      </c>
      <c r="G27" s="2"/>
      <c r="H27" s="2"/>
      <c r="I27" s="11">
        <v>5813368.4400000004</v>
      </c>
      <c r="J27" s="11">
        <f>SUM(J28:J32)</f>
        <v>6170654.6799999997</v>
      </c>
    </row>
    <row r="28" spans="1:10">
      <c r="A28" s="16"/>
      <c r="B28" s="17" t="s">
        <v>36</v>
      </c>
      <c r="C28" s="18"/>
      <c r="D28" s="12">
        <v>363282</v>
      </c>
      <c r="E28" s="12">
        <v>136360</v>
      </c>
      <c r="F28" s="7"/>
      <c r="G28" s="7" t="s">
        <v>3</v>
      </c>
      <c r="H28" s="7"/>
      <c r="I28" s="12">
        <v>3566041.02</v>
      </c>
      <c r="J28" s="12">
        <v>3045574.08</v>
      </c>
    </row>
    <row r="29" spans="1:10">
      <c r="A29" s="6"/>
      <c r="B29" s="7" t="s">
        <v>37</v>
      </c>
      <c r="C29" s="19"/>
      <c r="D29" s="12">
        <v>19247.240000000002</v>
      </c>
      <c r="E29" s="12">
        <v>45384.45</v>
      </c>
      <c r="F29" s="7"/>
      <c r="G29" s="7" t="s">
        <v>38</v>
      </c>
      <c r="H29" s="7"/>
      <c r="I29" s="12">
        <v>34649.5</v>
      </c>
      <c r="J29" s="12">
        <v>277965.15000000002</v>
      </c>
    </row>
    <row r="30" spans="1:10">
      <c r="A30" s="6"/>
      <c r="B30" s="7" t="s">
        <v>39</v>
      </c>
      <c r="C30" s="19"/>
      <c r="D30" s="12">
        <v>1391268.42</v>
      </c>
      <c r="E30" s="12">
        <v>2408256.13</v>
      </c>
      <c r="F30" s="7"/>
      <c r="G30" s="7" t="s">
        <v>40</v>
      </c>
      <c r="H30" s="7"/>
      <c r="I30" s="12">
        <v>2212677.92</v>
      </c>
      <c r="J30" s="12">
        <v>2847115.45</v>
      </c>
    </row>
    <row r="31" spans="1:10">
      <c r="A31" s="6"/>
      <c r="B31" s="7" t="s">
        <v>41</v>
      </c>
      <c r="C31" s="19"/>
      <c r="D31" s="12">
        <v>570.24</v>
      </c>
      <c r="E31" s="12">
        <v>284.26</v>
      </c>
      <c r="F31" s="7"/>
      <c r="G31" s="7"/>
      <c r="H31" s="7"/>
      <c r="I31" s="14"/>
      <c r="J31" s="14"/>
    </row>
    <row r="32" spans="1:10">
      <c r="A32" s="6"/>
      <c r="B32" s="7" t="s">
        <v>27</v>
      </c>
      <c r="C32" s="19"/>
      <c r="D32" s="12">
        <v>0</v>
      </c>
      <c r="E32" s="12"/>
      <c r="F32" s="7"/>
      <c r="G32" s="7"/>
      <c r="H32" s="7"/>
      <c r="I32" s="14"/>
      <c r="J32" s="14"/>
    </row>
    <row r="33" spans="1:12">
      <c r="A33" s="6" t="s">
        <v>42</v>
      </c>
      <c r="B33" s="20"/>
      <c r="C33" s="21"/>
      <c r="D33" s="15">
        <v>6216242.0300000003</v>
      </c>
      <c r="E33" s="15">
        <f>SUM(E34:E36)</f>
        <v>6982621.7400000002</v>
      </c>
      <c r="F33" s="7"/>
      <c r="G33" s="7"/>
      <c r="H33" s="7"/>
      <c r="I33" s="14"/>
      <c r="J33" s="14"/>
    </row>
    <row r="34" spans="1:12">
      <c r="A34" s="6"/>
      <c r="B34" s="7" t="s">
        <v>43</v>
      </c>
      <c r="C34" s="19"/>
      <c r="D34" s="12">
        <v>6007266.7599999998</v>
      </c>
      <c r="E34" s="12">
        <v>6536092.0800000001</v>
      </c>
      <c r="F34" s="7"/>
      <c r="G34" s="7"/>
      <c r="H34" s="7"/>
      <c r="I34" s="14"/>
      <c r="J34" s="14"/>
    </row>
    <row r="35" spans="1:12">
      <c r="A35" s="6"/>
      <c r="B35" s="7" t="s">
        <v>44</v>
      </c>
      <c r="C35" s="19"/>
      <c r="D35" s="12">
        <v>209771.39</v>
      </c>
      <c r="E35" s="12">
        <v>446534.71</v>
      </c>
      <c r="F35" s="7"/>
      <c r="G35" s="7"/>
      <c r="H35" s="7"/>
      <c r="I35" s="14"/>
      <c r="J35" s="14"/>
    </row>
    <row r="36" spans="1:12">
      <c r="A36" s="6"/>
      <c r="B36" s="7" t="s">
        <v>27</v>
      </c>
      <c r="C36" s="21"/>
      <c r="D36" s="15">
        <v>-796.12</v>
      </c>
      <c r="E36" s="15">
        <f>E37</f>
        <v>-5.05</v>
      </c>
      <c r="F36" s="7"/>
      <c r="G36" s="7"/>
      <c r="H36" s="7"/>
      <c r="I36" s="14"/>
      <c r="J36" s="14"/>
    </row>
    <row r="37" spans="1:12">
      <c r="A37" s="22"/>
      <c r="B37" s="23"/>
      <c r="C37" s="24" t="s">
        <v>29</v>
      </c>
      <c r="D37" s="12">
        <v>-796.12</v>
      </c>
      <c r="E37" s="12">
        <v>-5.05</v>
      </c>
      <c r="F37" s="7"/>
      <c r="G37" s="7"/>
      <c r="H37" s="7"/>
      <c r="I37" s="14"/>
      <c r="J37" s="14"/>
    </row>
    <row r="38" spans="1:12">
      <c r="A38" s="4" t="s">
        <v>45</v>
      </c>
      <c r="B38" s="2"/>
      <c r="C38" s="2"/>
      <c r="D38" s="25">
        <v>3157608.04</v>
      </c>
      <c r="E38" s="11">
        <f>SUM(E39:E40)</f>
        <v>2999514.7600000002</v>
      </c>
      <c r="F38" s="2" t="s">
        <v>46</v>
      </c>
      <c r="G38" s="2"/>
      <c r="H38" s="2"/>
      <c r="I38" s="25">
        <v>3389666.39</v>
      </c>
      <c r="J38" s="11">
        <f>SUM(J39:J40)</f>
        <v>2766239.08</v>
      </c>
      <c r="K38" s="26"/>
      <c r="L38" s="26"/>
    </row>
    <row r="39" spans="1:12">
      <c r="A39" s="6"/>
      <c r="B39" s="7" t="s">
        <v>47</v>
      </c>
      <c r="C39" s="7"/>
      <c r="D39" s="27">
        <v>3157608.04</v>
      </c>
      <c r="E39" s="12">
        <v>2791205.18</v>
      </c>
      <c r="F39" s="7"/>
      <c r="G39" s="7" t="s">
        <v>48</v>
      </c>
      <c r="H39" s="7"/>
      <c r="I39" s="28">
        <v>3389666.39</v>
      </c>
      <c r="J39" s="29">
        <v>2558073.4900000002</v>
      </c>
      <c r="L39" s="26"/>
    </row>
    <row r="40" spans="1:12">
      <c r="A40" s="6"/>
      <c r="B40" s="7" t="s">
        <v>49</v>
      </c>
      <c r="C40" s="7"/>
      <c r="D40" s="27"/>
      <c r="E40" s="27">
        <v>208309.58</v>
      </c>
      <c r="F40" s="7"/>
      <c r="G40" s="7" t="s">
        <v>50</v>
      </c>
      <c r="H40" s="7"/>
      <c r="I40" s="28"/>
      <c r="J40" s="30">
        <v>208165.59</v>
      </c>
    </row>
    <row r="41" spans="1:12">
      <c r="A41" s="4" t="s">
        <v>51</v>
      </c>
      <c r="B41" s="2"/>
      <c r="C41" s="2"/>
      <c r="D41" s="25">
        <v>59093065.719999999</v>
      </c>
      <c r="E41" s="11">
        <f>SUM(E42:E47)</f>
        <v>53184807.200000003</v>
      </c>
      <c r="F41" s="2" t="s">
        <v>52</v>
      </c>
      <c r="G41" s="2"/>
      <c r="H41" s="2"/>
      <c r="I41" s="25">
        <v>53359487.890000001</v>
      </c>
      <c r="J41" s="11">
        <f>SUM(J42:J47)</f>
        <v>48636296.219999999</v>
      </c>
      <c r="L41" s="31"/>
    </row>
    <row r="42" spans="1:12">
      <c r="A42" s="6"/>
      <c r="B42" s="7" t="s">
        <v>53</v>
      </c>
      <c r="C42" s="7"/>
      <c r="D42" s="27">
        <v>11997716.380000001</v>
      </c>
      <c r="E42" s="12">
        <v>9812790.75</v>
      </c>
      <c r="F42" s="7"/>
      <c r="G42" s="7"/>
      <c r="H42" s="7"/>
      <c r="I42" s="14"/>
      <c r="J42" s="12"/>
    </row>
    <row r="43" spans="1:12">
      <c r="A43" s="6"/>
      <c r="B43" s="7" t="s">
        <v>54</v>
      </c>
      <c r="C43" s="7"/>
      <c r="D43" s="27">
        <v>0</v>
      </c>
      <c r="E43" s="12">
        <v>29496.71</v>
      </c>
      <c r="F43" s="7"/>
      <c r="G43" s="7"/>
      <c r="H43" s="7"/>
      <c r="I43" s="14"/>
      <c r="J43" s="12"/>
      <c r="L43" s="32"/>
    </row>
    <row r="44" spans="1:12">
      <c r="A44" s="6"/>
      <c r="B44" s="7"/>
      <c r="C44" s="7"/>
      <c r="D44" s="27"/>
      <c r="E44" s="12"/>
      <c r="F44" s="7"/>
      <c r="G44" s="7" t="s">
        <v>55</v>
      </c>
      <c r="H44" s="7"/>
      <c r="I44" s="27">
        <v>6008980.6500000004</v>
      </c>
      <c r="J44" s="12">
        <v>5567982.3600000003</v>
      </c>
      <c r="L44" s="31"/>
    </row>
    <row r="45" spans="1:12">
      <c r="A45" s="6"/>
      <c r="B45" s="7"/>
      <c r="C45" s="7"/>
      <c r="D45" s="27"/>
      <c r="E45" s="12"/>
      <c r="F45" s="7"/>
      <c r="G45" s="7" t="s">
        <v>56</v>
      </c>
      <c r="H45" s="7"/>
      <c r="I45" s="27">
        <v>29841.91</v>
      </c>
      <c r="J45" s="12">
        <v>0</v>
      </c>
      <c r="L45" s="31"/>
    </row>
    <row r="46" spans="1:12">
      <c r="A46" s="6"/>
      <c r="B46" s="7" t="s">
        <v>57</v>
      </c>
      <c r="C46" s="7"/>
      <c r="D46" s="27">
        <v>10183321.189999999</v>
      </c>
      <c r="E46" s="12">
        <v>10871199.26</v>
      </c>
      <c r="F46" s="7"/>
      <c r="G46" s="7" t="s">
        <v>58</v>
      </c>
      <c r="H46" s="7"/>
      <c r="I46" s="27">
        <v>38716893.759999998</v>
      </c>
      <c r="J46" s="12">
        <v>33202582.460000001</v>
      </c>
      <c r="K46" s="26"/>
    </row>
    <row r="47" spans="1:12">
      <c r="A47" s="6"/>
      <c r="B47" s="7" t="s">
        <v>59</v>
      </c>
      <c r="C47" s="7"/>
      <c r="D47" s="27">
        <v>36912028.149999999</v>
      </c>
      <c r="E47" s="12">
        <v>32471320.48</v>
      </c>
      <c r="F47" s="7"/>
      <c r="G47" s="7" t="s">
        <v>60</v>
      </c>
      <c r="H47" s="7"/>
      <c r="I47" s="27">
        <v>8603771.5700000003</v>
      </c>
      <c r="J47" s="12">
        <v>9865731.4000000004</v>
      </c>
      <c r="K47" s="33"/>
    </row>
    <row r="48" spans="1:12">
      <c r="A48" s="4" t="s">
        <v>61</v>
      </c>
      <c r="B48" s="2"/>
      <c r="C48" s="2"/>
      <c r="D48" s="25">
        <v>44013657.759999998</v>
      </c>
      <c r="E48" s="11">
        <f>SUM(E49:E52)</f>
        <v>38336064.629999995</v>
      </c>
      <c r="F48" s="2" t="s">
        <v>62</v>
      </c>
      <c r="G48" s="2"/>
      <c r="H48" s="2"/>
      <c r="I48" s="25">
        <v>45733431.82</v>
      </c>
      <c r="J48" s="11">
        <f>SUM(J49:J52)</f>
        <v>44013653.350000001</v>
      </c>
      <c r="K48" s="26"/>
    </row>
    <row r="49" spans="1:10">
      <c r="A49" s="6"/>
      <c r="B49" s="7" t="s">
        <v>63</v>
      </c>
      <c r="C49" s="7"/>
      <c r="D49" s="27">
        <v>2746.83</v>
      </c>
      <c r="E49" s="12">
        <v>2932.38</v>
      </c>
      <c r="F49" s="7"/>
      <c r="G49" s="7" t="s">
        <v>63</v>
      </c>
      <c r="H49" s="7"/>
      <c r="I49" s="27">
        <v>1732.42</v>
      </c>
      <c r="J49" s="12">
        <v>2746.83</v>
      </c>
    </row>
    <row r="50" spans="1:10">
      <c r="A50" s="6"/>
      <c r="B50" s="7" t="s">
        <v>64</v>
      </c>
      <c r="C50" s="7"/>
      <c r="D50" s="27">
        <v>3150943.58</v>
      </c>
      <c r="E50" s="12">
        <v>3035334.13</v>
      </c>
      <c r="F50" s="7"/>
      <c r="G50" s="7" t="s">
        <v>64</v>
      </c>
      <c r="H50" s="7"/>
      <c r="I50" s="27">
        <v>3921846.65</v>
      </c>
      <c r="J50" s="12">
        <v>3555359.42</v>
      </c>
    </row>
    <row r="51" spans="1:10">
      <c r="A51" s="6"/>
      <c r="B51" s="7" t="s">
        <v>65</v>
      </c>
      <c r="C51" s="7"/>
      <c r="D51" s="27">
        <v>40859570.350000001</v>
      </c>
      <c r="E51" s="12">
        <v>35297080.539999999</v>
      </c>
      <c r="F51" s="7"/>
      <c r="G51" s="7" t="s">
        <v>65</v>
      </c>
      <c r="H51" s="7"/>
      <c r="I51" s="27">
        <v>41602927.560000002</v>
      </c>
      <c r="J51" s="12">
        <v>40455150.100000001</v>
      </c>
    </row>
    <row r="52" spans="1:10">
      <c r="A52" s="6"/>
      <c r="B52" s="7" t="s">
        <v>66</v>
      </c>
      <c r="C52" s="7"/>
      <c r="D52" s="12">
        <v>397</v>
      </c>
      <c r="E52" s="12">
        <v>717.58</v>
      </c>
      <c r="F52" s="7"/>
      <c r="G52" s="7" t="s">
        <v>66</v>
      </c>
      <c r="H52" s="7"/>
      <c r="I52" s="27">
        <v>206925.19</v>
      </c>
      <c r="J52" s="12">
        <v>397</v>
      </c>
    </row>
    <row r="53" spans="1:10">
      <c r="A53" s="4" t="s">
        <v>4</v>
      </c>
      <c r="B53" s="2"/>
      <c r="C53" s="2"/>
      <c r="D53" s="11">
        <v>183349104.43000001</v>
      </c>
      <c r="E53" s="11">
        <f>E12+E38+E41+E48</f>
        <v>167891517.86000001</v>
      </c>
      <c r="F53" s="2" t="s">
        <v>4</v>
      </c>
      <c r="G53" s="2"/>
      <c r="H53" s="2"/>
      <c r="I53" s="25">
        <v>183349104.43000001</v>
      </c>
      <c r="J53" s="11">
        <f>J12+J38+J41+J48</f>
        <v>167891517.85999998</v>
      </c>
    </row>
    <row r="54" spans="1:10">
      <c r="B54" s="1" t="s">
        <v>67</v>
      </c>
      <c r="I54" s="32">
        <f>D53-I53</f>
        <v>0</v>
      </c>
      <c r="J54" s="32">
        <f>E53-J53</f>
        <v>0</v>
      </c>
    </row>
    <row r="55" spans="1:10">
      <c r="I55" s="32"/>
    </row>
    <row r="56" spans="1:10">
      <c r="I56" s="32"/>
    </row>
    <row r="59" spans="1:10">
      <c r="B59" s="1" t="s">
        <v>68</v>
      </c>
      <c r="E59" s="1" t="s">
        <v>69</v>
      </c>
      <c r="I59" s="1" t="s">
        <v>70</v>
      </c>
    </row>
    <row r="60" spans="1:10">
      <c r="B60" s="1" t="s">
        <v>71</v>
      </c>
      <c r="E60" s="1" t="s">
        <v>72</v>
      </c>
      <c r="I60" s="1" t="s">
        <v>73</v>
      </c>
    </row>
    <row r="61" spans="1:10">
      <c r="B61" s="1" t="s">
        <v>74</v>
      </c>
      <c r="E61" s="1" t="s">
        <v>75</v>
      </c>
      <c r="I61" s="1" t="s">
        <v>76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2016-03-04T13:15:54Z</cp:lastPrinted>
  <dcterms:created xsi:type="dcterms:W3CDTF">2016-03-04T12:57:06Z</dcterms:created>
  <dcterms:modified xsi:type="dcterms:W3CDTF">2016-03-04T13:17:28Z</dcterms:modified>
</cp:coreProperties>
</file>