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OA 2024\EMENDAS AO ORÇAMENTO\Emendas Individuais\"/>
    </mc:Choice>
  </mc:AlternateContent>
  <bookViews>
    <workbookView xWindow="0" yWindow="0" windowWidth="20490" windowHeight="7620"/>
  </bookViews>
  <sheets>
    <sheet name="reduzido" sheetId="1" r:id="rId1"/>
    <sheet name="SECRETARIA" sheetId="2" r:id="rId2"/>
    <sheet name="repasse x execução direta" sheetId="3" r:id="rId3"/>
    <sheet name="repasse por beneficiário" sheetId="4" r:id="rId4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0" i="4" l="1"/>
  <c r="H64" i="4"/>
  <c r="H62" i="4"/>
  <c r="H59" i="4"/>
  <c r="H56" i="4"/>
  <c r="H53" i="4"/>
  <c r="H49" i="4"/>
  <c r="H47" i="4"/>
  <c r="H45" i="4"/>
  <c r="H43" i="4"/>
  <c r="H37" i="4"/>
  <c r="H35" i="4"/>
  <c r="H31" i="4"/>
  <c r="H29" i="4"/>
  <c r="H27" i="4"/>
  <c r="H25" i="4"/>
  <c r="H21" i="4"/>
  <c r="H15" i="4"/>
  <c r="H12" i="4"/>
  <c r="H10" i="4"/>
  <c r="H7" i="4"/>
  <c r="H5" i="4"/>
  <c r="H3" i="4"/>
  <c r="H43" i="3" l="1"/>
  <c r="H50" i="3"/>
  <c r="H74" i="3"/>
  <c r="H52" i="3"/>
  <c r="H91" i="3"/>
  <c r="H96" i="3" l="1"/>
  <c r="H97" i="3" s="1"/>
  <c r="H160" i="3" s="1"/>
  <c r="G133" i="1" l="1"/>
  <c r="G138" i="1"/>
  <c r="H103" i="2" l="1"/>
  <c r="H74" i="2" l="1"/>
  <c r="H102" i="2"/>
  <c r="H69" i="2"/>
  <c r="H32" i="2"/>
  <c r="H10" i="2"/>
  <c r="H6" i="2"/>
  <c r="G131" i="1" l="1"/>
  <c r="G128" i="1"/>
  <c r="G121" i="1"/>
  <c r="G118" i="1"/>
  <c r="G115" i="1"/>
  <c r="G110" i="1"/>
  <c r="G104" i="1"/>
  <c r="G97" i="1"/>
  <c r="G135" i="1"/>
  <c r="G95" i="1"/>
  <c r="G93" i="1"/>
  <c r="G90" i="1"/>
  <c r="G85" i="1"/>
  <c r="G83" i="1"/>
  <c r="G79" i="1"/>
  <c r="G77" i="1"/>
  <c r="G75" i="1"/>
  <c r="G73" i="1"/>
  <c r="G71" i="1"/>
  <c r="G66" i="1"/>
  <c r="G64" i="1"/>
  <c r="G54" i="1"/>
  <c r="G49" i="1"/>
  <c r="G47" i="1"/>
  <c r="G43" i="1"/>
  <c r="G41" i="1"/>
  <c r="G39" i="1"/>
  <c r="G37" i="1"/>
  <c r="G35" i="1"/>
  <c r="G32" i="1"/>
  <c r="G30" i="1"/>
  <c r="G28" i="1"/>
  <c r="G26" i="1"/>
  <c r="G14" i="1"/>
  <c r="G12" i="1"/>
  <c r="G8" i="1"/>
  <c r="G6" i="1"/>
  <c r="G4" i="1"/>
  <c r="H59" i="2" l="1"/>
  <c r="H87" i="2"/>
  <c r="H86" i="2"/>
  <c r="H101" i="2" s="1"/>
  <c r="H36" i="2"/>
  <c r="G125" i="1"/>
  <c r="G126" i="1" s="1"/>
  <c r="G123" i="1"/>
  <c r="G124" i="1" s="1"/>
  <c r="G80" i="1"/>
  <c r="G81" i="1" s="1"/>
  <c r="G59" i="1"/>
  <c r="G62" i="1" s="1"/>
  <c r="H61" i="2" l="1"/>
  <c r="H166" i="2"/>
  <c r="G139" i="1"/>
  <c r="H65" i="4"/>
</calcChain>
</file>

<file path=xl/sharedStrings.xml><?xml version="1.0" encoding="utf-8"?>
<sst xmlns="http://schemas.openxmlformats.org/spreadsheetml/2006/main" count="1839" uniqueCount="270">
  <si>
    <t>Pág: 1/2</t>
  </si>
  <si>
    <t>Pág: 2/2</t>
  </si>
  <si>
    <t>Órgão</t>
  </si>
  <si>
    <t>Emendas</t>
  </si>
  <si>
    <t>Autor: Vereador(a)</t>
  </si>
  <si>
    <t>Ação:</t>
  </si>
  <si>
    <t>N. Despesa</t>
  </si>
  <si>
    <t>Reduzido</t>
  </si>
  <si>
    <t>Valor</t>
  </si>
  <si>
    <t>Beneficário</t>
  </si>
  <si>
    <t>Descrição: - Emendas Individuais: Destinação</t>
  </si>
  <si>
    <t>Subtotais:</t>
  </si>
  <si>
    <t>SECULTUR</t>
  </si>
  <si>
    <t>Jussarete Vargas</t>
  </si>
  <si>
    <t>0.009</t>
  </si>
  <si>
    <t>3.3.50.41</t>
  </si>
  <si>
    <t>CTG Pampa e Querência</t>
  </si>
  <si>
    <t>Recursos p/ fazer a cobertura da Secretaria do CTG</t>
  </si>
  <si>
    <t>3.3.50.43</t>
  </si>
  <si>
    <t>Academia de Danças Folclóricas Os Chimangos</t>
  </si>
  <si>
    <t>Pgto de Aluguel de espaço p/ confraternização, danças, mostra colinária ...</t>
  </si>
  <si>
    <t>Paulo Pereira</t>
  </si>
  <si>
    <t>O Grupo de Arte Nativa Os Chimangos</t>
  </si>
  <si>
    <t>Sonorização do Jantar de troca de Danças na 13ª Festa Mundial do Folclore</t>
  </si>
  <si>
    <t>Caio Casanova</t>
  </si>
  <si>
    <t>Clube recreativo Harmonia</t>
  </si>
  <si>
    <t>Despesas c/ a manutenção do prédio da Entidade</t>
  </si>
  <si>
    <t>CTG Sentinela do Forte</t>
  </si>
  <si>
    <t>Despesas c/ a Invernada Artística da Entidade</t>
  </si>
  <si>
    <t>CTG Pamoa e Querência - CNPJ 87.083.689/0001-43</t>
  </si>
  <si>
    <t>Reforma da Cancha de Bocha da Entidade</t>
  </si>
  <si>
    <t>0.014</t>
  </si>
  <si>
    <t>4.4.50.41</t>
  </si>
  <si>
    <t>Associação dos Moradores das Guaritas</t>
  </si>
  <si>
    <t>Aquisição de máquinas, equipamentos eletrônicos</t>
  </si>
  <si>
    <t>Automóvel Alberto Cidade</t>
  </si>
  <si>
    <t>Manutenção e construção de cercas de segurança ao público</t>
  </si>
  <si>
    <t>Custeio de despesas operacionais</t>
  </si>
  <si>
    <t xml:space="preserve">Antonio Almeida Filho </t>
  </si>
  <si>
    <t>3.3.90.39.</t>
  </si>
  <si>
    <t>GEOPARQUE EMPREENDEDOR (Parceira c/ SEBRAE)</t>
  </si>
  <si>
    <t>Financiamento do Projeto GEOPARQUE EMPREENDEDOR</t>
  </si>
  <si>
    <t>SEDUC</t>
  </si>
  <si>
    <t>3.3.90.30</t>
  </si>
  <si>
    <t>Esc. Munic. José Luiz Moreira</t>
  </si>
  <si>
    <t>Aquisição de Bebedouro e jogos Educativos p/ Escola</t>
  </si>
  <si>
    <t>EMEF Nª Sª das Graças</t>
  </si>
  <si>
    <t>Compra de figurino, instrumentos que servirão de apoio ao Grupo Afro-Brasileiro</t>
  </si>
  <si>
    <t>Jovens Empreendedores do Projeto JEPP</t>
  </si>
  <si>
    <t>Financimento do projeto JEPP - Jovens Empreendeores primeiros Passos, em parceria com SEBRAE.</t>
  </si>
  <si>
    <t>3.3.90.39</t>
  </si>
  <si>
    <t>4.4.90.51</t>
  </si>
  <si>
    <t>Compra de  uma pracinha de recreação</t>
  </si>
  <si>
    <t>Esc. Munic. José Luiz Moreira - Vila Progresso</t>
  </si>
  <si>
    <t>Melhorias na Infra estrura escolar</t>
  </si>
  <si>
    <t>EMEF Alfredo Duarte</t>
  </si>
  <si>
    <t>Financiamento da cobertura (pergolado ou similar)</t>
  </si>
  <si>
    <t>EMEF Lino Azambuzaja</t>
  </si>
  <si>
    <t xml:space="preserve">Material de Construção pa/ obras no educandário </t>
  </si>
  <si>
    <t>4.4.90.52</t>
  </si>
  <si>
    <t>Esc. M. Patricio Dias Ferreira</t>
  </si>
  <si>
    <t>Aquisição de copiadora p/ uso escolar</t>
  </si>
  <si>
    <t>EMEF José Luiz Moreira</t>
  </si>
  <si>
    <t>Aquisição de Retroprojetor p/ auxiliar o corpo docente nas atividades educacionais</t>
  </si>
  <si>
    <t>EMEI Dr. Alfredo Duarte</t>
  </si>
  <si>
    <t>Aquisição de ar condicionados p/ as salas de aula.</t>
  </si>
  <si>
    <t>Esc. Munic. Patricio Dias Ferreira</t>
  </si>
  <si>
    <t>Recursos para o evento Dançarte</t>
  </si>
  <si>
    <t>3.3.90.32</t>
  </si>
  <si>
    <t xml:space="preserve">Compra de uniforme escolares </t>
  </si>
  <si>
    <t>Grupos de Surdos das Escolas Municipais</t>
  </si>
  <si>
    <t>Compra de materiais Didáticas para surdos, Equip. Eletr.</t>
  </si>
  <si>
    <t>Mirella Fernandes Biacchi</t>
  </si>
  <si>
    <t>3.3.90.36</t>
  </si>
  <si>
    <t>Crianças que participam do Projeto Centro Municipal Multidisciplinar Interação</t>
  </si>
  <si>
    <t xml:space="preserve">Contratação de um Terapeuta Ocupacional </t>
  </si>
  <si>
    <t>SMAS</t>
  </si>
  <si>
    <t>0.019</t>
  </si>
  <si>
    <t>Lar do Idoso Rosinha Borges</t>
  </si>
  <si>
    <t>Associação Caçapavana de Amparo ao Idoso - ASCAI</t>
  </si>
  <si>
    <t>Compra de materisi de limpeza, Higiene, alimentos.</t>
  </si>
  <si>
    <t>Municipes</t>
  </si>
  <si>
    <t>Aquisição de cesta básica /p/ comunidade</t>
  </si>
  <si>
    <t>Municípes carentes</t>
  </si>
  <si>
    <t>Compra de cestas básicas para a população</t>
  </si>
  <si>
    <t>População carente</t>
  </si>
  <si>
    <t>Compra de materias de Construção</t>
  </si>
  <si>
    <t>SMS</t>
  </si>
  <si>
    <t>Consultas e Exames de Neuropediatria</t>
  </si>
  <si>
    <t xml:space="preserve">Cirurgia de catarata a pessoas que estão na fila </t>
  </si>
  <si>
    <t>Cirurgia de catarata a pessoas que estão na fila deste procedimento</t>
  </si>
  <si>
    <t>Demandante de consultas c/ pneumologista e Urulogista</t>
  </si>
  <si>
    <t>Auxiliar na demanda na área de consultas p/ pneumologista e Urulogista</t>
  </si>
  <si>
    <t>Usuário do SUS em Consultas médicas e Exames</t>
  </si>
  <si>
    <t>Pagamento Consultas médicas e Exames</t>
  </si>
  <si>
    <t>Despesas c/ cirurgias de Hernia, Vesícula e Varizes</t>
  </si>
  <si>
    <t xml:space="preserve">Farmácia Municipal </t>
  </si>
  <si>
    <t>Remédios de Combate ao Cancer - atender pedidos</t>
  </si>
  <si>
    <t>Compra de medicamentos</t>
  </si>
  <si>
    <t>Ong Anjos de Patas</t>
  </si>
  <si>
    <t>recursos p/ castração de fêmeas (cadelas e Gatas)</t>
  </si>
  <si>
    <t>compra de vermifugos e capstar para caninos</t>
  </si>
  <si>
    <t>SMTSUI-TM</t>
  </si>
  <si>
    <t>Municípes</t>
  </si>
  <si>
    <t>Compra de tubulação p/ saneamento básico</t>
  </si>
  <si>
    <t>Marco Aurélio Vivian Taschetto – MDB</t>
  </si>
  <si>
    <t>SEAGROPIC</t>
  </si>
  <si>
    <t>3.3.90.31</t>
  </si>
  <si>
    <t>Contribuir com a promoção de eventos</t>
  </si>
  <si>
    <t>Mariano Teixeira – PP</t>
  </si>
  <si>
    <t>Aquisição de uma ensacadora RS35EEA</t>
  </si>
  <si>
    <t>Silvio Tolfo Tondo – PP</t>
  </si>
  <si>
    <t>SEC. GERAL</t>
  </si>
  <si>
    <t>0006.</t>
  </si>
  <si>
    <t>Aquisição de material desportivo e gasto com transporte</t>
  </si>
  <si>
    <t>Clube Atlético Gaúcho</t>
  </si>
  <si>
    <t>Associação Caçapavana de Futsal – ACF</t>
  </si>
  <si>
    <t>Patricia Castro – PL</t>
  </si>
  <si>
    <t>Compra de horas para treinar no ginásio melão</t>
  </si>
  <si>
    <t>Futebol Feminino – Clube Aimoré</t>
  </si>
  <si>
    <t>Zilmar Araújo – PP</t>
  </si>
  <si>
    <t>0009.</t>
  </si>
  <si>
    <t>Transporte para festivais de bandas fora do município</t>
  </si>
  <si>
    <t>Banda Municipal Dr. Cyro Carlos de Melo</t>
  </si>
  <si>
    <t>Contribuir com a manutenção das atividades da entidade beneficiária</t>
  </si>
  <si>
    <t>CTG Família Nativista</t>
  </si>
  <si>
    <t>Piquete Guarda Velha</t>
  </si>
  <si>
    <t>PTG Campeiros do Irapuá</t>
  </si>
  <si>
    <t>Aquisição de camisetas, jaquetas e demais utensílios</t>
  </si>
  <si>
    <t>Grupo Municipal de Cavalgadas Portal do Pampa</t>
  </si>
  <si>
    <t>0014.</t>
  </si>
  <si>
    <t>Manutenção da infraestrutura predial e gasto com máquina escavadeira</t>
  </si>
  <si>
    <t>Automóvel Clube de Caçapava do Sul</t>
  </si>
  <si>
    <t>Contribuir com as atividades desenvolvidas da entidade beneficiária</t>
  </si>
  <si>
    <t>Associação das Guaritas</t>
  </si>
  <si>
    <t>0016.</t>
  </si>
  <si>
    <t>Custeio de contratação de bandas, cones, fitas, banheiros químicos e seguranças</t>
  </si>
  <si>
    <t>Antigos de Caçapava do Sul – CAC</t>
  </si>
  <si>
    <t>0007.</t>
  </si>
  <si>
    <t>Contratação de som e luz para 1 dia de ensaio e 2 dias de espetáculos</t>
  </si>
  <si>
    <t>Grupo de Arte Nativa “Os Chimangos”</t>
  </si>
  <si>
    <t>Contribuir com a realização do evento 2° Canto Forte</t>
  </si>
  <si>
    <t>Luis Fernando Torres – PT</t>
  </si>
  <si>
    <t>Custear a compra de um playground infantil</t>
  </si>
  <si>
    <t>EMEF Nossa Senhora das Graças</t>
  </si>
  <si>
    <t>Custear compra de rede de proteção esportiva e cabo de aço grosso</t>
  </si>
  <si>
    <t>EMEF Augusto Vitor Costa</t>
  </si>
  <si>
    <t>Aquisição de equipamentos de recreação e lazer</t>
  </si>
  <si>
    <t>Contribuir com o projeto de arbonização e jardinagem</t>
  </si>
  <si>
    <t>EMEF Patricio Dias Ferreiras</t>
  </si>
  <si>
    <t>Pagamento de folha e encargos sociais</t>
  </si>
  <si>
    <t>APAE</t>
  </si>
  <si>
    <t>Custear a contratação de professora de Yoga</t>
  </si>
  <si>
    <t>Comunidade de Aprendizagem Escola da Floresta</t>
  </si>
  <si>
    <t>Contribuição para cursos de formação de profissionais</t>
  </si>
  <si>
    <t>Pagamento para profissionais (tutores) e/ou compra de materiais</t>
  </si>
  <si>
    <t>Pagamento de contrução de muro (mão de obra e compras de materias)</t>
  </si>
  <si>
    <t>EMEI – Iracema Cidade</t>
  </si>
  <si>
    <t>Compra de 2 ar condionados e material pedagógicos</t>
  </si>
  <si>
    <t>EMEI – Dinoéia Soares</t>
  </si>
  <si>
    <t>0019.</t>
  </si>
  <si>
    <t>Custear o pagamento da folha dos funcionários</t>
  </si>
  <si>
    <t>Associação Caçapavana de Amparo do Idoso – ASCAI</t>
  </si>
  <si>
    <t>Custear a folha de pgto de enfermeiros, técnicaas enfermagem, cuidadores e alimentação</t>
  </si>
  <si>
    <t>SMOBRAS</t>
  </si>
  <si>
    <t>Aquisição de brinquedos e bancos a serem instalados na Praça do Bairro Batista</t>
  </si>
  <si>
    <t>Contribuir com a aquisição de tubos de esgotos de concreto</t>
  </si>
  <si>
    <t>0103.</t>
  </si>
  <si>
    <t>Instalação de um quebra-molas em frente a EENSA</t>
  </si>
  <si>
    <t>3.3.93.39</t>
  </si>
  <si>
    <t>Custear a realização de exames e consultas</t>
  </si>
  <si>
    <t>Compra de medicamentos, higiene, limpeza e folha de pagamentos</t>
  </si>
  <si>
    <t>Associação Hospital de Caridade Dr. Victor Lang</t>
  </si>
  <si>
    <t>0140.</t>
  </si>
  <si>
    <t>Compra de aparelhos e televisores</t>
  </si>
  <si>
    <t>Custear compra de camas elétricas</t>
  </si>
  <si>
    <t>Custear a compra de ares-condicionados</t>
  </si>
  <si>
    <t>0246.</t>
  </si>
  <si>
    <t>Aquisição de Alteplase, medicamento hospitalar</t>
  </si>
  <si>
    <t>Custear a compra de medicamentos de distribuição gratuita</t>
  </si>
  <si>
    <t>Aquisição de insumos para tratamento de câncer</t>
  </si>
  <si>
    <t>Liga Feminina de Combate ao Câncer de CP</t>
  </si>
  <si>
    <t>Contrução de abrigo para UTI Móvel</t>
  </si>
  <si>
    <t>Contratação de empresas e funcionários, confecção de uniformes e compra de materiais</t>
  </si>
  <si>
    <t>Contração de empresa para pintura do prédio</t>
  </si>
  <si>
    <t>Contratação de consultas pediátricas e aquisição de materiais</t>
  </si>
  <si>
    <t>Centro Materno Infantil</t>
  </si>
  <si>
    <t>Compra de computadores/notebooks e purificadores de água</t>
  </si>
  <si>
    <t>0148.</t>
  </si>
  <si>
    <t>3.0.51.41</t>
  </si>
  <si>
    <t>ONG Clube do Cão</t>
  </si>
  <si>
    <t>Total Geral</t>
  </si>
  <si>
    <t>7466 Total</t>
  </si>
  <si>
    <t>7467 Total</t>
  </si>
  <si>
    <t>7497 Total</t>
  </si>
  <si>
    <t>6676 Total</t>
  </si>
  <si>
    <t>6681 Total</t>
  </si>
  <si>
    <t>6682 Total</t>
  </si>
  <si>
    <t>6684 Total</t>
  </si>
  <si>
    <t>6685 Total</t>
  </si>
  <si>
    <t>6698 Total</t>
  </si>
  <si>
    <t>7456 Total</t>
  </si>
  <si>
    <t>7486 Total</t>
  </si>
  <si>
    <t>7488 Total</t>
  </si>
  <si>
    <t>7489 Total</t>
  </si>
  <si>
    <t>7496 Total</t>
  </si>
  <si>
    <t>6725 Total</t>
  </si>
  <si>
    <t>6726 Total</t>
  </si>
  <si>
    <t>6727 Total</t>
  </si>
  <si>
    <t>6728 Total</t>
  </si>
  <si>
    <t>6729 Total</t>
  </si>
  <si>
    <t>6731 Total</t>
  </si>
  <si>
    <t>6733 Total</t>
  </si>
  <si>
    <t>7457 Total</t>
  </si>
  <si>
    <t>7458 Total</t>
  </si>
  <si>
    <t>7490 Total</t>
  </si>
  <si>
    <t>7491 Total</t>
  </si>
  <si>
    <t>7492 Total</t>
  </si>
  <si>
    <t>7493 Total</t>
  </si>
  <si>
    <t>7494 Total</t>
  </si>
  <si>
    <t>6720 Total</t>
  </si>
  <si>
    <t>6723 Total</t>
  </si>
  <si>
    <t>7487 Total</t>
  </si>
  <si>
    <t>6703 Total</t>
  </si>
  <si>
    <t>7460 Total</t>
  </si>
  <si>
    <t>6709 Total</t>
  </si>
  <si>
    <t>6712 Total</t>
  </si>
  <si>
    <t>6714 Total</t>
  </si>
  <si>
    <t>6715 Total</t>
  </si>
  <si>
    <t>6716 Total</t>
  </si>
  <si>
    <t>7461 Total</t>
  </si>
  <si>
    <t>7462 Total</t>
  </si>
  <si>
    <t>7463 Total</t>
  </si>
  <si>
    <t>7464 Total</t>
  </si>
  <si>
    <t>7465 Total</t>
  </si>
  <si>
    <t>6704 Total</t>
  </si>
  <si>
    <t>EMENDAS INDIVIDUAIS 2024</t>
  </si>
  <si>
    <t>SEDUC Total</t>
  </si>
  <si>
    <t>SMS Total</t>
  </si>
  <si>
    <t>SECULTUR Total</t>
  </si>
  <si>
    <t>SMAS Total</t>
  </si>
  <si>
    <t>SMTSUI-TM Total</t>
  </si>
  <si>
    <t>SMOBRAS Total</t>
  </si>
  <si>
    <t>SEAGROPIC Total</t>
  </si>
  <si>
    <t>SEC. GERAL Total</t>
  </si>
  <si>
    <t>Repasse Entidades</t>
  </si>
  <si>
    <t>Execução direta</t>
  </si>
  <si>
    <t>Antigos de Caçapava do Sul – CAC Total</t>
  </si>
  <si>
    <t>APAE Total</t>
  </si>
  <si>
    <t>Associação Caçapavana de Amparo ao Idoso - ASCAI Total</t>
  </si>
  <si>
    <t>Associação Caçapavana de Amparo do Idoso – ASCAI Total</t>
  </si>
  <si>
    <t>Associação Caçapavana de Futsal – ACF Total</t>
  </si>
  <si>
    <t>Associação dos Moradores das Guaritas Total</t>
  </si>
  <si>
    <t>Associação Hospital de Caridade Dr. Victor Lang Total</t>
  </si>
  <si>
    <t>Automóvel Clube de Caçapava do Sul Total</t>
  </si>
  <si>
    <t>Banda Municipal Dr. Cyro Carlos de Melo Total</t>
  </si>
  <si>
    <t>Clube Atlético Gaúcho Total</t>
  </si>
  <si>
    <t>Clube recreativo Harmonia Total</t>
  </si>
  <si>
    <t>Comunidade de Aprendizagem Escola da Floresta Total</t>
  </si>
  <si>
    <t>CTG Família Nativista Total</t>
  </si>
  <si>
    <t>CTG Pampa e Querência Total</t>
  </si>
  <si>
    <t>CTG Sentinela do Forte Total</t>
  </si>
  <si>
    <t>Futebol Feminino – Clube Aimoré Total</t>
  </si>
  <si>
    <t>Grupo Municipal de Cavalgadas Portal do Pampa Total</t>
  </si>
  <si>
    <t>Lar do Idoso Rosinha Borges Total</t>
  </si>
  <si>
    <t>O Grupo de Arte Nativa Os Chimangos Total</t>
  </si>
  <si>
    <t>Ong Anjos de Patas Total</t>
  </si>
  <si>
    <t>ONG Clube do Cão Total</t>
  </si>
  <si>
    <t>Piquete Guarda Velha Total</t>
  </si>
  <si>
    <t>PTG Campeiros do Irapuá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</si>
</sst>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;;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Border="1"/>
    <xf numFmtId="43" fontId="4" fillId="0" borderId="0" xfId="0" applyNumberFormat="1" applyFont="1" applyBorder="1"/>
    <xf numFmtId="0" fontId="3" fillId="0" borderId="1" xfId="0" applyFont="1" applyBorder="1"/>
    <xf numFmtId="0" fontId="5" fillId="0" borderId="1" xfId="0" applyFont="1" applyBorder="1"/>
    <xf numFmtId="43" fontId="4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0" borderId="2" xfId="0" applyFont="1" applyBorder="1" applyAlignment="1">
      <alignment horizontal="right"/>
    </xf>
    <xf numFmtId="164" fontId="8" fillId="0" borderId="2" xfId="0" applyNumberFormat="1" applyFont="1" applyBorder="1" applyAlignment="1">
      <alignment horizontal="left"/>
    </xf>
    <xf numFmtId="0" fontId="8" fillId="0" borderId="2" xfId="0" applyFont="1" applyBorder="1"/>
    <xf numFmtId="0" fontId="8" fillId="0" borderId="2" xfId="0" applyFont="1" applyBorder="1" applyAlignment="1">
      <alignment horizontal="right"/>
    </xf>
    <xf numFmtId="0" fontId="0" fillId="0" borderId="0" xfId="0" applyAlignment="1">
      <alignment horizontal="right"/>
    </xf>
    <xf numFmtId="3" fontId="3" fillId="0" borderId="2" xfId="0" applyNumberFormat="1" applyFont="1" applyBorder="1" applyAlignment="1">
      <alignment horizontal="right"/>
    </xf>
    <xf numFmtId="1" fontId="8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0" fontId="3" fillId="0" borderId="0" xfId="0" applyFont="1" applyAlignment="1"/>
    <xf numFmtId="0" fontId="3" fillId="0" borderId="2" xfId="0" applyFont="1" applyBorder="1" applyAlignment="1"/>
    <xf numFmtId="0" fontId="8" fillId="0" borderId="2" xfId="0" applyFont="1" applyBorder="1" applyAlignment="1"/>
    <xf numFmtId="0" fontId="5" fillId="0" borderId="2" xfId="0" applyFont="1" applyBorder="1" applyAlignment="1"/>
    <xf numFmtId="0" fontId="0" fillId="0" borderId="0" xfId="0" applyAlignment="1"/>
    <xf numFmtId="43" fontId="3" fillId="0" borderId="0" xfId="0" applyNumberFormat="1" applyFont="1"/>
    <xf numFmtId="43" fontId="3" fillId="0" borderId="2" xfId="0" applyNumberFormat="1" applyFont="1" applyBorder="1" applyAlignment="1">
      <alignment horizontal="center"/>
    </xf>
    <xf numFmtId="43" fontId="3" fillId="0" borderId="2" xfId="1" applyNumberFormat="1" applyFont="1" applyBorder="1"/>
    <xf numFmtId="43" fontId="8" fillId="0" borderId="2" xfId="0" applyNumberFormat="1" applyFont="1" applyBorder="1" applyAlignment="1">
      <alignment horizontal="right"/>
    </xf>
    <xf numFmtId="43" fontId="5" fillId="0" borderId="2" xfId="1" applyNumberFormat="1" applyFont="1" applyBorder="1"/>
    <xf numFmtId="43" fontId="5" fillId="0" borderId="2" xfId="0" applyNumberFormat="1" applyFont="1" applyBorder="1" applyAlignment="1">
      <alignment horizontal="right"/>
    </xf>
    <xf numFmtId="43" fontId="0" fillId="0" borderId="0" xfId="0" applyNumberFormat="1"/>
    <xf numFmtId="0" fontId="4" fillId="0" borderId="2" xfId="0" applyFont="1" applyBorder="1" applyAlignment="1">
      <alignment horizontal="right"/>
    </xf>
    <xf numFmtId="0" fontId="6" fillId="0" borderId="2" xfId="0" applyFont="1" applyBorder="1" applyAlignment="1"/>
    <xf numFmtId="0" fontId="7" fillId="0" borderId="2" xfId="0" applyFont="1" applyBorder="1" applyAlignment="1"/>
    <xf numFmtId="0" fontId="4" fillId="0" borderId="2" xfId="0" applyFont="1" applyBorder="1" applyAlignment="1"/>
    <xf numFmtId="0" fontId="2" fillId="0" borderId="0" xfId="0" applyFont="1" applyAlignment="1"/>
    <xf numFmtId="0" fontId="3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43" fontId="3" fillId="0" borderId="0" xfId="1" applyNumberFormat="1" applyFont="1" applyBorder="1"/>
    <xf numFmtId="0" fontId="4" fillId="0" borderId="0" xfId="0" applyFont="1" applyBorder="1"/>
    <xf numFmtId="0" fontId="2" fillId="0" borderId="0" xfId="0" applyFont="1"/>
    <xf numFmtId="3" fontId="9" fillId="0" borderId="2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4" fillId="0" borderId="2" xfId="0" applyFont="1" applyBorder="1" applyAlignment="1">
      <alignment wrapText="1"/>
    </xf>
    <xf numFmtId="0" fontId="7" fillId="0" borderId="3" xfId="0" applyFont="1" applyBorder="1" applyAlignment="1">
      <alignment horizontal="right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/>
    <xf numFmtId="0" fontId="4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topLeftCell="A106" workbookViewId="0">
      <selection activeCell="G26" sqref="G26"/>
    </sheetView>
  </sheetViews>
  <sheetFormatPr defaultRowHeight="15" outlineLevelRow="2" x14ac:dyDescent="0.25"/>
  <cols>
    <col min="1" max="1" width="8.85546875" style="25" customWidth="1"/>
    <col min="2" max="2" width="11.7109375" customWidth="1"/>
    <col min="3" max="3" width="8.28515625" customWidth="1"/>
    <col min="4" max="4" width="6.85546875" style="25" customWidth="1"/>
    <col min="5" max="5" width="34.5703125" customWidth="1"/>
    <col min="6" max="6" width="8" customWidth="1"/>
    <col min="7" max="7" width="10.85546875" style="34" customWidth="1"/>
    <col min="8" max="8" width="6.5703125" style="41" customWidth="1"/>
    <col min="9" max="9" width="27.42578125" customWidth="1"/>
  </cols>
  <sheetData>
    <row r="1" spans="1:10" x14ac:dyDescent="0.25">
      <c r="A1" s="61" t="s">
        <v>236</v>
      </c>
      <c r="B1" s="61"/>
      <c r="C1" s="61"/>
      <c r="D1" s="61"/>
      <c r="E1" s="61"/>
      <c r="F1" s="61"/>
      <c r="G1" s="61"/>
      <c r="H1" s="61"/>
      <c r="I1" s="61"/>
      <c r="J1" s="1"/>
    </row>
    <row r="2" spans="1:10" ht="12" customHeight="1" x14ac:dyDescent="0.25">
      <c r="A2" s="9" t="s">
        <v>2</v>
      </c>
      <c r="B2" s="9" t="s">
        <v>4</v>
      </c>
      <c r="C2" s="14" t="s">
        <v>5</v>
      </c>
      <c r="D2" s="9" t="s">
        <v>6</v>
      </c>
      <c r="E2" s="9" t="s">
        <v>10</v>
      </c>
      <c r="F2" s="31" t="s">
        <v>7</v>
      </c>
      <c r="G2" s="36" t="s">
        <v>8</v>
      </c>
      <c r="H2" s="14" t="s">
        <v>3</v>
      </c>
      <c r="I2" s="9" t="s">
        <v>9</v>
      </c>
    </row>
    <row r="3" spans="1:10" ht="12" customHeight="1" outlineLevel="2" x14ac:dyDescent="0.25">
      <c r="A3" s="17" t="s">
        <v>106</v>
      </c>
      <c r="B3" s="17" t="s">
        <v>105</v>
      </c>
      <c r="C3" s="15">
        <v>2191</v>
      </c>
      <c r="D3" s="17" t="s">
        <v>50</v>
      </c>
      <c r="E3" s="17" t="s">
        <v>108</v>
      </c>
      <c r="F3" s="33">
        <v>7466</v>
      </c>
      <c r="G3" s="40">
        <v>10000</v>
      </c>
      <c r="H3" s="18">
        <v>52</v>
      </c>
      <c r="I3" s="17" t="s">
        <v>106</v>
      </c>
    </row>
    <row r="4" spans="1:10" ht="12" customHeight="1" outlineLevel="1" x14ac:dyDescent="0.25">
      <c r="A4" s="17"/>
      <c r="B4" s="17"/>
      <c r="C4" s="15"/>
      <c r="D4" s="17"/>
      <c r="E4" s="17"/>
      <c r="F4" s="43" t="s">
        <v>192</v>
      </c>
      <c r="G4" s="40">
        <f>SUBTOTAL(9,G3:G3)</f>
        <v>10000</v>
      </c>
      <c r="H4" s="18"/>
      <c r="I4" s="17"/>
    </row>
    <row r="5" spans="1:10" ht="12" customHeight="1" outlineLevel="2" x14ac:dyDescent="0.25">
      <c r="A5" s="20" t="s">
        <v>106</v>
      </c>
      <c r="B5" s="20" t="s">
        <v>109</v>
      </c>
      <c r="C5" s="24">
        <v>2200</v>
      </c>
      <c r="D5" s="20" t="s">
        <v>59</v>
      </c>
      <c r="E5" s="20" t="s">
        <v>110</v>
      </c>
      <c r="F5" s="32">
        <v>7467</v>
      </c>
      <c r="G5" s="38">
        <v>10000</v>
      </c>
      <c r="H5" s="21">
        <v>75</v>
      </c>
      <c r="I5" s="20" t="s">
        <v>106</v>
      </c>
    </row>
    <row r="6" spans="1:10" ht="12" customHeight="1" outlineLevel="1" x14ac:dyDescent="0.25">
      <c r="A6" s="20"/>
      <c r="B6" s="20"/>
      <c r="C6" s="24"/>
      <c r="D6" s="20"/>
      <c r="E6" s="20"/>
      <c r="F6" s="44" t="s">
        <v>193</v>
      </c>
      <c r="G6" s="38">
        <f>SUBTOTAL(9,G5:G5)</f>
        <v>10000</v>
      </c>
      <c r="H6" s="21"/>
      <c r="I6" s="20"/>
    </row>
    <row r="7" spans="1:10" ht="12" customHeight="1" outlineLevel="2" x14ac:dyDescent="0.25">
      <c r="A7" s="17" t="s">
        <v>106</v>
      </c>
      <c r="B7" s="17" t="s">
        <v>105</v>
      </c>
      <c r="C7" s="15">
        <v>2191</v>
      </c>
      <c r="D7" s="17" t="s">
        <v>107</v>
      </c>
      <c r="E7" s="17" t="s">
        <v>108</v>
      </c>
      <c r="F7" s="33">
        <v>7497</v>
      </c>
      <c r="G7" s="40">
        <v>10000</v>
      </c>
      <c r="H7" s="18">
        <v>52</v>
      </c>
      <c r="I7" s="17" t="s">
        <v>106</v>
      </c>
    </row>
    <row r="8" spans="1:10" ht="12" customHeight="1" outlineLevel="1" x14ac:dyDescent="0.25">
      <c r="A8" s="17"/>
      <c r="B8" s="17"/>
      <c r="C8" s="15"/>
      <c r="D8" s="17"/>
      <c r="E8" s="17"/>
      <c r="F8" s="43" t="s">
        <v>194</v>
      </c>
      <c r="G8" s="40">
        <f>SUBTOTAL(9,G7:G7)</f>
        <v>10000</v>
      </c>
      <c r="H8" s="18"/>
      <c r="I8" s="17"/>
    </row>
    <row r="9" spans="1:10" ht="12" customHeight="1" outlineLevel="2" x14ac:dyDescent="0.25">
      <c r="A9" s="20" t="s">
        <v>112</v>
      </c>
      <c r="B9" s="20" t="s">
        <v>111</v>
      </c>
      <c r="C9" s="24" t="s">
        <v>113</v>
      </c>
      <c r="D9" s="20" t="s">
        <v>18</v>
      </c>
      <c r="E9" s="20" t="s">
        <v>114</v>
      </c>
      <c r="F9" s="32">
        <v>6676</v>
      </c>
      <c r="G9" s="38">
        <v>10000</v>
      </c>
      <c r="H9" s="21">
        <v>42</v>
      </c>
      <c r="I9" s="20" t="s">
        <v>115</v>
      </c>
    </row>
    <row r="10" spans="1:10" ht="12" customHeight="1" outlineLevel="2" x14ac:dyDescent="0.25">
      <c r="A10" s="20" t="s">
        <v>112</v>
      </c>
      <c r="B10" s="20" t="s">
        <v>111</v>
      </c>
      <c r="C10" s="29" t="s">
        <v>113</v>
      </c>
      <c r="D10" s="20" t="s">
        <v>18</v>
      </c>
      <c r="E10" s="20" t="s">
        <v>114</v>
      </c>
      <c r="F10" s="32">
        <v>6676</v>
      </c>
      <c r="G10" s="38">
        <v>17000</v>
      </c>
      <c r="H10" s="21">
        <v>43</v>
      </c>
      <c r="I10" s="20" t="s">
        <v>116</v>
      </c>
    </row>
    <row r="11" spans="1:10" ht="12" customHeight="1" outlineLevel="2" x14ac:dyDescent="0.25">
      <c r="A11" s="20" t="s">
        <v>112</v>
      </c>
      <c r="B11" s="20" t="s">
        <v>117</v>
      </c>
      <c r="C11" s="24" t="s">
        <v>113</v>
      </c>
      <c r="D11" s="20" t="s">
        <v>18</v>
      </c>
      <c r="E11" s="20" t="s">
        <v>118</v>
      </c>
      <c r="F11" s="32">
        <v>6676</v>
      </c>
      <c r="G11" s="38">
        <v>3000</v>
      </c>
      <c r="H11" s="21">
        <v>63</v>
      </c>
      <c r="I11" s="20" t="s">
        <v>119</v>
      </c>
    </row>
    <row r="12" spans="1:10" ht="12" customHeight="1" outlineLevel="1" x14ac:dyDescent="0.25">
      <c r="A12" s="20"/>
      <c r="B12" s="20"/>
      <c r="C12" s="24"/>
      <c r="D12" s="20"/>
      <c r="E12" s="20"/>
      <c r="F12" s="44" t="s">
        <v>195</v>
      </c>
      <c r="G12" s="38">
        <f>SUBTOTAL(9,G9:G11)</f>
        <v>30000</v>
      </c>
      <c r="H12" s="21"/>
      <c r="I12" s="20"/>
    </row>
    <row r="13" spans="1:10" ht="12" customHeight="1" outlineLevel="2" x14ac:dyDescent="0.25">
      <c r="A13" s="10" t="s">
        <v>12</v>
      </c>
      <c r="B13" s="10" t="s">
        <v>13</v>
      </c>
      <c r="C13" s="14" t="s">
        <v>14</v>
      </c>
      <c r="D13" s="10" t="s">
        <v>15</v>
      </c>
      <c r="E13" s="10" t="s">
        <v>17</v>
      </c>
      <c r="F13" s="31">
        <v>6681</v>
      </c>
      <c r="G13" s="37">
        <v>5000</v>
      </c>
      <c r="H13" s="14">
        <v>8</v>
      </c>
      <c r="I13" s="10" t="s">
        <v>16</v>
      </c>
    </row>
    <row r="14" spans="1:10" ht="12" customHeight="1" outlineLevel="1" x14ac:dyDescent="0.25">
      <c r="A14" s="10"/>
      <c r="B14" s="10"/>
      <c r="C14" s="14"/>
      <c r="D14" s="10"/>
      <c r="E14" s="10"/>
      <c r="F14" s="45" t="s">
        <v>196</v>
      </c>
      <c r="G14" s="37">
        <f>SUBTOTAL(9,G13:G13)</f>
        <v>5000</v>
      </c>
      <c r="H14" s="14"/>
      <c r="I14" s="10"/>
    </row>
    <row r="15" spans="1:10" ht="12" customHeight="1" outlineLevel="2" x14ac:dyDescent="0.25">
      <c r="A15" s="10" t="s">
        <v>12</v>
      </c>
      <c r="B15" s="10" t="s">
        <v>13</v>
      </c>
      <c r="C15" s="14" t="s">
        <v>14</v>
      </c>
      <c r="D15" s="10" t="s">
        <v>18</v>
      </c>
      <c r="E15" s="11" t="s">
        <v>20</v>
      </c>
      <c r="F15" s="31">
        <v>6682</v>
      </c>
      <c r="G15" s="37">
        <v>2500</v>
      </c>
      <c r="H15" s="14">
        <v>4</v>
      </c>
      <c r="I15" s="10" t="s">
        <v>19</v>
      </c>
    </row>
    <row r="16" spans="1:10" ht="12" customHeight="1" outlineLevel="2" x14ac:dyDescent="0.25">
      <c r="A16" s="20" t="s">
        <v>12</v>
      </c>
      <c r="B16" s="20" t="s">
        <v>120</v>
      </c>
      <c r="C16" s="24" t="s">
        <v>121</v>
      </c>
      <c r="D16" s="20" t="s">
        <v>18</v>
      </c>
      <c r="E16" s="20" t="s">
        <v>122</v>
      </c>
      <c r="F16" s="32">
        <v>6682</v>
      </c>
      <c r="G16" s="38">
        <v>5000</v>
      </c>
      <c r="H16" s="21">
        <v>14</v>
      </c>
      <c r="I16" s="20" t="s">
        <v>123</v>
      </c>
    </row>
    <row r="17" spans="1:9" ht="12" customHeight="1" outlineLevel="2" x14ac:dyDescent="0.25">
      <c r="A17" s="10" t="s">
        <v>12</v>
      </c>
      <c r="B17" s="12" t="s">
        <v>21</v>
      </c>
      <c r="C17" s="14" t="s">
        <v>14</v>
      </c>
      <c r="D17" s="10" t="s">
        <v>18</v>
      </c>
      <c r="E17" s="10" t="s">
        <v>23</v>
      </c>
      <c r="F17" s="31">
        <v>6682</v>
      </c>
      <c r="G17" s="37">
        <v>3000</v>
      </c>
      <c r="H17" s="14">
        <v>27</v>
      </c>
      <c r="I17" s="10" t="s">
        <v>22</v>
      </c>
    </row>
    <row r="18" spans="1:9" ht="12" customHeight="1" outlineLevel="2" x14ac:dyDescent="0.25">
      <c r="A18" s="20" t="s">
        <v>12</v>
      </c>
      <c r="B18" s="20" t="s">
        <v>111</v>
      </c>
      <c r="C18" s="24" t="s">
        <v>121</v>
      </c>
      <c r="D18" s="20" t="s">
        <v>18</v>
      </c>
      <c r="E18" s="20" t="s">
        <v>124</v>
      </c>
      <c r="F18" s="32">
        <v>6682</v>
      </c>
      <c r="G18" s="38">
        <v>50000</v>
      </c>
      <c r="H18" s="21">
        <v>44</v>
      </c>
      <c r="I18" s="20" t="s">
        <v>125</v>
      </c>
    </row>
    <row r="19" spans="1:9" ht="12" customHeight="1" outlineLevel="2" x14ac:dyDescent="0.25">
      <c r="A19" s="20" t="s">
        <v>12</v>
      </c>
      <c r="B19" s="20" t="s">
        <v>105</v>
      </c>
      <c r="C19" s="24" t="s">
        <v>121</v>
      </c>
      <c r="D19" s="20" t="s">
        <v>18</v>
      </c>
      <c r="E19" s="20" t="s">
        <v>124</v>
      </c>
      <c r="F19" s="32">
        <v>6682</v>
      </c>
      <c r="G19" s="38">
        <v>10000</v>
      </c>
      <c r="H19" s="21">
        <v>46</v>
      </c>
      <c r="I19" s="20" t="s">
        <v>27</v>
      </c>
    </row>
    <row r="20" spans="1:9" ht="12" customHeight="1" outlineLevel="2" x14ac:dyDescent="0.25">
      <c r="A20" s="10" t="s">
        <v>12</v>
      </c>
      <c r="B20" s="10" t="s">
        <v>24</v>
      </c>
      <c r="C20" s="14" t="s">
        <v>14</v>
      </c>
      <c r="D20" s="10" t="s">
        <v>18</v>
      </c>
      <c r="E20" s="10" t="s">
        <v>26</v>
      </c>
      <c r="F20" s="31">
        <v>6682</v>
      </c>
      <c r="G20" s="37">
        <v>5000</v>
      </c>
      <c r="H20" s="14">
        <v>71</v>
      </c>
      <c r="I20" s="10" t="s">
        <v>25</v>
      </c>
    </row>
    <row r="21" spans="1:9" ht="12" customHeight="1" outlineLevel="2" x14ac:dyDescent="0.25">
      <c r="A21" s="10" t="s">
        <v>12</v>
      </c>
      <c r="B21" s="10" t="s">
        <v>24</v>
      </c>
      <c r="C21" s="14" t="s">
        <v>14</v>
      </c>
      <c r="D21" s="10" t="s">
        <v>18</v>
      </c>
      <c r="E21" s="10" t="s">
        <v>28</v>
      </c>
      <c r="F21" s="31">
        <v>6682</v>
      </c>
      <c r="G21" s="37">
        <v>2000</v>
      </c>
      <c r="H21" s="14">
        <v>74</v>
      </c>
      <c r="I21" s="10" t="s">
        <v>27</v>
      </c>
    </row>
    <row r="22" spans="1:9" ht="12" customHeight="1" outlineLevel="2" x14ac:dyDescent="0.25">
      <c r="A22" s="20" t="s">
        <v>12</v>
      </c>
      <c r="B22" s="20" t="s">
        <v>109</v>
      </c>
      <c r="C22" s="24" t="s">
        <v>121</v>
      </c>
      <c r="D22" s="20" t="s">
        <v>18</v>
      </c>
      <c r="E22" s="20" t="s">
        <v>124</v>
      </c>
      <c r="F22" s="32">
        <v>6682</v>
      </c>
      <c r="G22" s="38">
        <v>15000</v>
      </c>
      <c r="H22" s="21">
        <v>77</v>
      </c>
      <c r="I22" s="20" t="s">
        <v>126</v>
      </c>
    </row>
    <row r="23" spans="1:9" ht="12" customHeight="1" outlineLevel="2" x14ac:dyDescent="0.25">
      <c r="A23" s="20" t="s">
        <v>12</v>
      </c>
      <c r="B23" s="20" t="s">
        <v>109</v>
      </c>
      <c r="C23" s="24" t="s">
        <v>121</v>
      </c>
      <c r="D23" s="20" t="s">
        <v>18</v>
      </c>
      <c r="E23" s="20" t="s">
        <v>124</v>
      </c>
      <c r="F23" s="32">
        <v>6682</v>
      </c>
      <c r="G23" s="38">
        <v>10000</v>
      </c>
      <c r="H23" s="21">
        <v>78</v>
      </c>
      <c r="I23" s="20" t="s">
        <v>127</v>
      </c>
    </row>
    <row r="24" spans="1:9" ht="12" customHeight="1" outlineLevel="2" x14ac:dyDescent="0.25">
      <c r="A24" s="20" t="s">
        <v>12</v>
      </c>
      <c r="B24" s="20" t="s">
        <v>109</v>
      </c>
      <c r="C24" s="24" t="s">
        <v>121</v>
      </c>
      <c r="D24" s="20" t="s">
        <v>18</v>
      </c>
      <c r="E24" s="20" t="s">
        <v>128</v>
      </c>
      <c r="F24" s="32">
        <v>6682</v>
      </c>
      <c r="G24" s="38">
        <v>10000</v>
      </c>
      <c r="H24" s="21">
        <v>81</v>
      </c>
      <c r="I24" s="20" t="s">
        <v>129</v>
      </c>
    </row>
    <row r="25" spans="1:9" ht="12" customHeight="1" outlineLevel="2" x14ac:dyDescent="0.25">
      <c r="A25" s="10" t="s">
        <v>12</v>
      </c>
      <c r="B25" s="10" t="s">
        <v>24</v>
      </c>
      <c r="C25" s="14" t="s">
        <v>14</v>
      </c>
      <c r="D25" s="10" t="s">
        <v>18</v>
      </c>
      <c r="E25" s="10" t="s">
        <v>30</v>
      </c>
      <c r="F25" s="31">
        <v>6682</v>
      </c>
      <c r="G25" s="37">
        <v>1146.29</v>
      </c>
      <c r="H25" s="14">
        <v>84</v>
      </c>
      <c r="I25" s="10" t="s">
        <v>29</v>
      </c>
    </row>
    <row r="26" spans="1:9" ht="12" customHeight="1" outlineLevel="1" x14ac:dyDescent="0.25">
      <c r="A26" s="10"/>
      <c r="B26" s="10"/>
      <c r="C26" s="14"/>
      <c r="D26" s="10"/>
      <c r="E26" s="10"/>
      <c r="F26" s="45" t="s">
        <v>197</v>
      </c>
      <c r="G26" s="37">
        <f>SUBTOTAL(9,G15:G25)</f>
        <v>113646.29</v>
      </c>
      <c r="H26" s="14"/>
      <c r="I26" s="10"/>
    </row>
    <row r="27" spans="1:9" ht="12" customHeight="1" outlineLevel="2" x14ac:dyDescent="0.25">
      <c r="A27" s="20" t="s">
        <v>12</v>
      </c>
      <c r="B27" s="20" t="s">
        <v>120</v>
      </c>
      <c r="C27" s="24" t="s">
        <v>130</v>
      </c>
      <c r="D27" s="20" t="s">
        <v>15</v>
      </c>
      <c r="E27" s="20" t="s">
        <v>131</v>
      </c>
      <c r="F27" s="32">
        <v>6684</v>
      </c>
      <c r="G27" s="38">
        <v>10000</v>
      </c>
      <c r="H27" s="21">
        <v>12</v>
      </c>
      <c r="I27" s="20" t="s">
        <v>132</v>
      </c>
    </row>
    <row r="28" spans="1:9" ht="12" customHeight="1" outlineLevel="1" x14ac:dyDescent="0.25">
      <c r="A28" s="20"/>
      <c r="B28" s="20"/>
      <c r="C28" s="24"/>
      <c r="D28" s="20"/>
      <c r="E28" s="20"/>
      <c r="F28" s="44" t="s">
        <v>198</v>
      </c>
      <c r="G28" s="38">
        <f>SUBTOTAL(9,G27:G27)</f>
        <v>10000</v>
      </c>
      <c r="H28" s="21"/>
      <c r="I28" s="20"/>
    </row>
    <row r="29" spans="1:9" ht="12" customHeight="1" outlineLevel="2" x14ac:dyDescent="0.25">
      <c r="A29" s="20" t="s">
        <v>12</v>
      </c>
      <c r="B29" s="20" t="s">
        <v>109</v>
      </c>
      <c r="C29" s="24" t="s">
        <v>130</v>
      </c>
      <c r="D29" s="20" t="s">
        <v>18</v>
      </c>
      <c r="E29" s="20" t="s">
        <v>133</v>
      </c>
      <c r="F29" s="32">
        <v>6685</v>
      </c>
      <c r="G29" s="38">
        <v>5000</v>
      </c>
      <c r="H29" s="21">
        <v>82</v>
      </c>
      <c r="I29" s="20" t="s">
        <v>134</v>
      </c>
    </row>
    <row r="30" spans="1:9" ht="12" customHeight="1" outlineLevel="1" x14ac:dyDescent="0.25">
      <c r="A30" s="20"/>
      <c r="B30" s="20"/>
      <c r="C30" s="24"/>
      <c r="D30" s="20"/>
      <c r="E30" s="20"/>
      <c r="F30" s="44" t="s">
        <v>199</v>
      </c>
      <c r="G30" s="38">
        <f>SUBTOTAL(9,G29:G29)</f>
        <v>5000</v>
      </c>
      <c r="H30" s="21"/>
      <c r="I30" s="20"/>
    </row>
    <row r="31" spans="1:9" ht="12" customHeight="1" outlineLevel="2" x14ac:dyDescent="0.25">
      <c r="A31" s="20" t="s">
        <v>12</v>
      </c>
      <c r="B31" s="20" t="s">
        <v>120</v>
      </c>
      <c r="C31" s="24" t="s">
        <v>135</v>
      </c>
      <c r="D31" s="20" t="s">
        <v>15</v>
      </c>
      <c r="E31" s="20" t="s">
        <v>136</v>
      </c>
      <c r="F31" s="32">
        <v>6698</v>
      </c>
      <c r="G31" s="38">
        <v>15000</v>
      </c>
      <c r="H31" s="21">
        <v>13</v>
      </c>
      <c r="I31" s="20" t="s">
        <v>137</v>
      </c>
    </row>
    <row r="32" spans="1:9" ht="12" customHeight="1" outlineLevel="1" x14ac:dyDescent="0.25">
      <c r="A32" s="20"/>
      <c r="B32" s="20"/>
      <c r="C32" s="24"/>
      <c r="D32" s="20"/>
      <c r="E32" s="20"/>
      <c r="F32" s="44" t="s">
        <v>200</v>
      </c>
      <c r="G32" s="38">
        <f>SUBTOTAL(9,G31:G31)</f>
        <v>15000</v>
      </c>
      <c r="H32" s="21"/>
      <c r="I32" s="20"/>
    </row>
    <row r="33" spans="1:9" ht="12" customHeight="1" outlineLevel="2" x14ac:dyDescent="0.25">
      <c r="A33" s="20" t="s">
        <v>12</v>
      </c>
      <c r="B33" s="20" t="s">
        <v>105</v>
      </c>
      <c r="C33" s="24" t="s">
        <v>138</v>
      </c>
      <c r="D33" s="20" t="s">
        <v>18</v>
      </c>
      <c r="E33" s="20" t="s">
        <v>139</v>
      </c>
      <c r="F33" s="32">
        <v>7456</v>
      </c>
      <c r="G33" s="38">
        <v>18600</v>
      </c>
      <c r="H33" s="21">
        <v>50</v>
      </c>
      <c r="I33" s="20" t="s">
        <v>140</v>
      </c>
    </row>
    <row r="34" spans="1:9" ht="12" customHeight="1" outlineLevel="2" x14ac:dyDescent="0.25">
      <c r="A34" s="20" t="s">
        <v>12</v>
      </c>
      <c r="B34" s="20" t="s">
        <v>109</v>
      </c>
      <c r="C34" s="24" t="s">
        <v>138</v>
      </c>
      <c r="D34" s="20" t="s">
        <v>18</v>
      </c>
      <c r="E34" s="20" t="s">
        <v>141</v>
      </c>
      <c r="F34" s="32">
        <v>7456</v>
      </c>
      <c r="G34" s="38">
        <v>10000</v>
      </c>
      <c r="H34" s="21">
        <v>76</v>
      </c>
      <c r="I34" s="20" t="s">
        <v>126</v>
      </c>
    </row>
    <row r="35" spans="1:9" ht="12" customHeight="1" outlineLevel="1" x14ac:dyDescent="0.25">
      <c r="A35" s="20"/>
      <c r="B35" s="20"/>
      <c r="C35" s="24"/>
      <c r="D35" s="20"/>
      <c r="E35" s="20"/>
      <c r="F35" s="44" t="s">
        <v>201</v>
      </c>
      <c r="G35" s="38">
        <f>SUBTOTAL(9,G33:G34)</f>
        <v>28600</v>
      </c>
      <c r="H35" s="21"/>
      <c r="I35" s="20"/>
    </row>
    <row r="36" spans="1:9" ht="12" customHeight="1" outlineLevel="2" x14ac:dyDescent="0.25">
      <c r="A36" s="10" t="s">
        <v>12</v>
      </c>
      <c r="B36" s="10" t="s">
        <v>21</v>
      </c>
      <c r="C36" s="15" t="s">
        <v>31</v>
      </c>
      <c r="D36" s="10" t="s">
        <v>32</v>
      </c>
      <c r="E36" s="10" t="s">
        <v>34</v>
      </c>
      <c r="F36" s="31">
        <v>7486</v>
      </c>
      <c r="G36" s="37">
        <v>23000</v>
      </c>
      <c r="H36" s="14">
        <v>23</v>
      </c>
      <c r="I36" s="10" t="s">
        <v>33</v>
      </c>
    </row>
    <row r="37" spans="1:9" ht="12" customHeight="1" outlineLevel="1" x14ac:dyDescent="0.25">
      <c r="A37" s="10"/>
      <c r="B37" s="10"/>
      <c r="C37" s="15"/>
      <c r="D37" s="10"/>
      <c r="E37" s="10"/>
      <c r="F37" s="45" t="s">
        <v>202</v>
      </c>
      <c r="G37" s="37">
        <f>SUBTOTAL(9,G36:G36)</f>
        <v>23000</v>
      </c>
      <c r="H37" s="14"/>
      <c r="I37" s="10"/>
    </row>
    <row r="38" spans="1:9" ht="12" customHeight="1" outlineLevel="2" x14ac:dyDescent="0.25">
      <c r="A38" s="10" t="s">
        <v>12</v>
      </c>
      <c r="B38" s="10" t="s">
        <v>24</v>
      </c>
      <c r="C38" s="15" t="s">
        <v>31</v>
      </c>
      <c r="D38" s="10" t="s">
        <v>15</v>
      </c>
      <c r="E38" s="10" t="s">
        <v>36</v>
      </c>
      <c r="F38" s="31">
        <v>7488</v>
      </c>
      <c r="G38" s="37">
        <v>5000</v>
      </c>
      <c r="H38" s="14">
        <v>69</v>
      </c>
      <c r="I38" s="10" t="s">
        <v>35</v>
      </c>
    </row>
    <row r="39" spans="1:9" ht="12" customHeight="1" outlineLevel="1" x14ac:dyDescent="0.25">
      <c r="A39" s="10"/>
      <c r="B39" s="10"/>
      <c r="C39" s="15"/>
      <c r="D39" s="10"/>
      <c r="E39" s="10"/>
      <c r="F39" s="45" t="s">
        <v>203</v>
      </c>
      <c r="G39" s="37">
        <f>SUBTOTAL(9,G38:G38)</f>
        <v>5000</v>
      </c>
      <c r="H39" s="14"/>
      <c r="I39" s="10"/>
    </row>
    <row r="40" spans="1:9" ht="12" customHeight="1" outlineLevel="2" x14ac:dyDescent="0.25">
      <c r="A40" s="10" t="s">
        <v>12</v>
      </c>
      <c r="B40" s="10" t="s">
        <v>21</v>
      </c>
      <c r="C40" s="15" t="s">
        <v>31</v>
      </c>
      <c r="D40" s="10" t="s">
        <v>18</v>
      </c>
      <c r="E40" s="10" t="s">
        <v>37</v>
      </c>
      <c r="F40" s="31">
        <v>7489</v>
      </c>
      <c r="G40" s="37">
        <v>10000</v>
      </c>
      <c r="H40" s="14">
        <v>24</v>
      </c>
      <c r="I40" s="10" t="s">
        <v>35</v>
      </c>
    </row>
    <row r="41" spans="1:9" ht="12" customHeight="1" outlineLevel="1" x14ac:dyDescent="0.25">
      <c r="A41" s="10"/>
      <c r="B41" s="10"/>
      <c r="C41" s="15"/>
      <c r="D41" s="10"/>
      <c r="E41" s="10"/>
      <c r="F41" s="45" t="s">
        <v>204</v>
      </c>
      <c r="G41" s="37">
        <f>SUBTOTAL(9,G40:G40)</f>
        <v>10000</v>
      </c>
      <c r="H41" s="14"/>
      <c r="I41" s="10"/>
    </row>
    <row r="42" spans="1:9" ht="12" customHeight="1" outlineLevel="2" x14ac:dyDescent="0.25">
      <c r="A42" s="13" t="s">
        <v>12</v>
      </c>
      <c r="B42" s="13" t="s">
        <v>38</v>
      </c>
      <c r="C42" s="28">
        <v>1019</v>
      </c>
      <c r="D42" s="13" t="s">
        <v>39</v>
      </c>
      <c r="E42" s="13" t="s">
        <v>41</v>
      </c>
      <c r="F42" s="33">
        <v>7496</v>
      </c>
      <c r="G42" s="39">
        <v>11500</v>
      </c>
      <c r="H42" s="15">
        <v>40</v>
      </c>
      <c r="I42" s="13" t="s">
        <v>40</v>
      </c>
    </row>
    <row r="43" spans="1:9" ht="12" customHeight="1" outlineLevel="1" x14ac:dyDescent="0.25">
      <c r="A43" s="13"/>
      <c r="B43" s="13"/>
      <c r="C43" s="28"/>
      <c r="D43" s="13"/>
      <c r="E43" s="13"/>
      <c r="F43" s="43" t="s">
        <v>205</v>
      </c>
      <c r="G43" s="39">
        <f>SUBTOTAL(9,G42:G42)</f>
        <v>11500</v>
      </c>
      <c r="H43" s="15"/>
      <c r="I43" s="13"/>
    </row>
    <row r="44" spans="1:9" ht="12" customHeight="1" outlineLevel="2" x14ac:dyDescent="0.25">
      <c r="A44" s="10" t="s">
        <v>42</v>
      </c>
      <c r="B44" s="12" t="s">
        <v>13</v>
      </c>
      <c r="C44" s="26">
        <v>2119</v>
      </c>
      <c r="D44" s="10" t="s">
        <v>43</v>
      </c>
      <c r="E44" s="10" t="s">
        <v>45</v>
      </c>
      <c r="F44" s="31">
        <v>6725</v>
      </c>
      <c r="G44" s="37">
        <v>2500</v>
      </c>
      <c r="H44" s="42">
        <v>6</v>
      </c>
      <c r="I44" s="10" t="s">
        <v>44</v>
      </c>
    </row>
    <row r="45" spans="1:9" ht="12" customHeight="1" outlineLevel="2" x14ac:dyDescent="0.25">
      <c r="A45" s="12" t="s">
        <v>42</v>
      </c>
      <c r="B45" s="12" t="s">
        <v>21</v>
      </c>
      <c r="C45" s="26">
        <v>2119</v>
      </c>
      <c r="D45" s="10" t="s">
        <v>43</v>
      </c>
      <c r="E45" s="10" t="s">
        <v>47</v>
      </c>
      <c r="F45" s="31">
        <v>6725</v>
      </c>
      <c r="G45" s="37">
        <v>7000</v>
      </c>
      <c r="H45" s="42">
        <v>26</v>
      </c>
      <c r="I45" s="10" t="s">
        <v>46</v>
      </c>
    </row>
    <row r="46" spans="1:9" ht="12" customHeight="1" outlineLevel="2" x14ac:dyDescent="0.25">
      <c r="A46" s="10" t="s">
        <v>42</v>
      </c>
      <c r="B46" s="12" t="s">
        <v>38</v>
      </c>
      <c r="C46" s="26">
        <v>2119</v>
      </c>
      <c r="D46" s="10" t="s">
        <v>43</v>
      </c>
      <c r="E46" s="11" t="s">
        <v>49</v>
      </c>
      <c r="F46" s="31">
        <v>6725</v>
      </c>
      <c r="G46" s="37">
        <v>12000</v>
      </c>
      <c r="H46" s="42">
        <v>39</v>
      </c>
      <c r="I46" s="10" t="s">
        <v>48</v>
      </c>
    </row>
    <row r="47" spans="1:9" ht="12" customHeight="1" outlineLevel="1" x14ac:dyDescent="0.25">
      <c r="A47" s="10"/>
      <c r="B47" s="12"/>
      <c r="C47" s="26"/>
      <c r="D47" s="10"/>
      <c r="E47" s="11"/>
      <c r="F47" s="45" t="s">
        <v>206</v>
      </c>
      <c r="G47" s="37">
        <f>SUBTOTAL(9,G44:G46)</f>
        <v>21500</v>
      </c>
      <c r="H47" s="42"/>
      <c r="I47" s="10"/>
    </row>
    <row r="48" spans="1:9" ht="12" customHeight="1" outlineLevel="2" x14ac:dyDescent="0.25">
      <c r="A48" s="10" t="s">
        <v>42</v>
      </c>
      <c r="B48" s="12" t="s">
        <v>38</v>
      </c>
      <c r="C48" s="26">
        <v>2119</v>
      </c>
      <c r="D48" s="10" t="s">
        <v>50</v>
      </c>
      <c r="E48" s="11" t="s">
        <v>49</v>
      </c>
      <c r="F48" s="31">
        <v>6726</v>
      </c>
      <c r="G48" s="37">
        <v>2000</v>
      </c>
      <c r="H48" s="42">
        <v>39</v>
      </c>
      <c r="I48" s="10" t="s">
        <v>48</v>
      </c>
    </row>
    <row r="49" spans="1:9" ht="12" customHeight="1" outlineLevel="1" x14ac:dyDescent="0.25">
      <c r="A49" s="10"/>
      <c r="B49" s="12"/>
      <c r="C49" s="26"/>
      <c r="D49" s="10"/>
      <c r="E49" s="11"/>
      <c r="F49" s="45" t="s">
        <v>207</v>
      </c>
      <c r="G49" s="37">
        <f>SUBTOTAL(9,G48:G48)</f>
        <v>2000</v>
      </c>
      <c r="H49" s="42"/>
      <c r="I49" s="10"/>
    </row>
    <row r="50" spans="1:9" ht="12" customHeight="1" outlineLevel="2" x14ac:dyDescent="0.25">
      <c r="A50" s="12" t="s">
        <v>42</v>
      </c>
      <c r="B50" s="12" t="s">
        <v>21</v>
      </c>
      <c r="C50" s="26">
        <v>2119</v>
      </c>
      <c r="D50" s="10" t="s">
        <v>51</v>
      </c>
      <c r="E50" s="10" t="s">
        <v>52</v>
      </c>
      <c r="F50" s="31">
        <v>6727</v>
      </c>
      <c r="G50" s="37">
        <v>16000</v>
      </c>
      <c r="H50" s="42">
        <v>26</v>
      </c>
      <c r="I50" s="10" t="s">
        <v>46</v>
      </c>
    </row>
    <row r="51" spans="1:9" ht="12" customHeight="1" outlineLevel="2" x14ac:dyDescent="0.25">
      <c r="A51" s="10" t="s">
        <v>42</v>
      </c>
      <c r="B51" s="10" t="s">
        <v>38</v>
      </c>
      <c r="C51" s="26">
        <v>2119</v>
      </c>
      <c r="D51" s="10" t="s">
        <v>51</v>
      </c>
      <c r="E51" s="10" t="s">
        <v>54</v>
      </c>
      <c r="F51" s="31">
        <v>6727</v>
      </c>
      <c r="G51" s="37">
        <v>30000</v>
      </c>
      <c r="H51" s="14">
        <v>36</v>
      </c>
      <c r="I51" s="10" t="s">
        <v>53</v>
      </c>
    </row>
    <row r="52" spans="1:9" ht="12" customHeight="1" outlineLevel="2" x14ac:dyDescent="0.25">
      <c r="A52" s="10" t="s">
        <v>42</v>
      </c>
      <c r="B52" s="10" t="s">
        <v>38</v>
      </c>
      <c r="C52" s="26">
        <v>2119</v>
      </c>
      <c r="D52" s="10" t="s">
        <v>51</v>
      </c>
      <c r="E52" s="10" t="s">
        <v>56</v>
      </c>
      <c r="F52" s="31">
        <v>6727</v>
      </c>
      <c r="G52" s="37">
        <v>11500</v>
      </c>
      <c r="H52" s="14">
        <v>41</v>
      </c>
      <c r="I52" s="10" t="s">
        <v>55</v>
      </c>
    </row>
    <row r="53" spans="1:9" ht="12" customHeight="1" outlineLevel="2" x14ac:dyDescent="0.25">
      <c r="A53" s="10" t="s">
        <v>42</v>
      </c>
      <c r="B53" s="10" t="s">
        <v>24</v>
      </c>
      <c r="C53" s="26">
        <v>2119</v>
      </c>
      <c r="D53" s="10" t="s">
        <v>51</v>
      </c>
      <c r="E53" s="10" t="s">
        <v>58</v>
      </c>
      <c r="F53" s="31">
        <v>6727</v>
      </c>
      <c r="G53" s="37">
        <v>5000</v>
      </c>
      <c r="H53" s="14">
        <v>70</v>
      </c>
      <c r="I53" s="10" t="s">
        <v>57</v>
      </c>
    </row>
    <row r="54" spans="1:9" ht="12" customHeight="1" outlineLevel="1" x14ac:dyDescent="0.25">
      <c r="A54" s="10"/>
      <c r="B54" s="10"/>
      <c r="C54" s="26"/>
      <c r="D54" s="10"/>
      <c r="E54" s="10"/>
      <c r="F54" s="45" t="s">
        <v>208</v>
      </c>
      <c r="G54" s="37">
        <f>SUBTOTAL(9,G50:G53)</f>
        <v>62500</v>
      </c>
      <c r="H54" s="14"/>
      <c r="I54" s="10"/>
    </row>
    <row r="55" spans="1:9" ht="12" customHeight="1" outlineLevel="2" x14ac:dyDescent="0.25">
      <c r="A55" s="10" t="s">
        <v>42</v>
      </c>
      <c r="B55" s="10" t="s">
        <v>13</v>
      </c>
      <c r="C55" s="26">
        <v>2119</v>
      </c>
      <c r="D55" s="10" t="s">
        <v>59</v>
      </c>
      <c r="E55" s="10" t="s">
        <v>61</v>
      </c>
      <c r="F55" s="31">
        <v>6728</v>
      </c>
      <c r="G55" s="37">
        <v>5000</v>
      </c>
      <c r="H55" s="14">
        <v>3</v>
      </c>
      <c r="I55" s="10" t="s">
        <v>60</v>
      </c>
    </row>
    <row r="56" spans="1:9" ht="12" customHeight="1" outlineLevel="2" x14ac:dyDescent="0.25">
      <c r="A56" s="10" t="s">
        <v>42</v>
      </c>
      <c r="B56" s="12" t="s">
        <v>13</v>
      </c>
      <c r="C56" s="26">
        <v>2119</v>
      </c>
      <c r="D56" s="10" t="s">
        <v>59</v>
      </c>
      <c r="E56" s="10" t="s">
        <v>45</v>
      </c>
      <c r="F56" s="31">
        <v>6728</v>
      </c>
      <c r="G56" s="37">
        <v>2500</v>
      </c>
      <c r="H56" s="42">
        <v>6</v>
      </c>
      <c r="I56" s="10" t="s">
        <v>44</v>
      </c>
    </row>
    <row r="57" spans="1:9" ht="12" customHeight="1" outlineLevel="2" x14ac:dyDescent="0.25">
      <c r="A57" s="20" t="s">
        <v>42</v>
      </c>
      <c r="B57" s="20" t="s">
        <v>142</v>
      </c>
      <c r="C57" s="24">
        <v>2119</v>
      </c>
      <c r="D57" s="20" t="s">
        <v>59</v>
      </c>
      <c r="E57" s="20" t="s">
        <v>143</v>
      </c>
      <c r="F57" s="32">
        <v>6728</v>
      </c>
      <c r="G57" s="38">
        <v>26000</v>
      </c>
      <c r="H57" s="21">
        <v>31</v>
      </c>
      <c r="I57" s="20" t="s">
        <v>144</v>
      </c>
    </row>
    <row r="58" spans="1:9" ht="12" customHeight="1" outlineLevel="2" x14ac:dyDescent="0.25">
      <c r="A58" s="20" t="s">
        <v>42</v>
      </c>
      <c r="B58" s="20" t="s">
        <v>142</v>
      </c>
      <c r="C58" s="24">
        <v>2119</v>
      </c>
      <c r="D58" s="20" t="s">
        <v>59</v>
      </c>
      <c r="E58" s="20" t="s">
        <v>145</v>
      </c>
      <c r="F58" s="32">
        <v>6728</v>
      </c>
      <c r="G58" s="38">
        <v>18000</v>
      </c>
      <c r="H58" s="21">
        <v>34</v>
      </c>
      <c r="I58" s="20" t="s">
        <v>146</v>
      </c>
    </row>
    <row r="59" spans="1:9" ht="12" customHeight="1" outlineLevel="2" x14ac:dyDescent="0.25">
      <c r="A59" s="10" t="s">
        <v>42</v>
      </c>
      <c r="B59" s="12" t="s">
        <v>38</v>
      </c>
      <c r="C59" s="26">
        <v>2119</v>
      </c>
      <c r="D59" s="10" t="s">
        <v>59</v>
      </c>
      <c r="E59" s="11" t="s">
        <v>49</v>
      </c>
      <c r="F59" s="31">
        <v>6728</v>
      </c>
      <c r="G59" s="37">
        <f>24146.28-14000</f>
        <v>10146.279999999999</v>
      </c>
      <c r="H59" s="42">
        <v>39</v>
      </c>
      <c r="I59" s="10" t="s">
        <v>48</v>
      </c>
    </row>
    <row r="60" spans="1:9" ht="12" customHeight="1" outlineLevel="2" x14ac:dyDescent="0.25">
      <c r="A60" s="20" t="s">
        <v>42</v>
      </c>
      <c r="B60" s="20" t="s">
        <v>105</v>
      </c>
      <c r="C60" s="24">
        <v>2119</v>
      </c>
      <c r="D60" s="20" t="s">
        <v>59</v>
      </c>
      <c r="E60" s="20" t="s">
        <v>147</v>
      </c>
      <c r="F60" s="32">
        <v>6728</v>
      </c>
      <c r="G60" s="38">
        <v>6000</v>
      </c>
      <c r="H60" s="21">
        <v>47</v>
      </c>
      <c r="I60" s="20" t="s">
        <v>146</v>
      </c>
    </row>
    <row r="61" spans="1:9" ht="12" customHeight="1" outlineLevel="2" x14ac:dyDescent="0.25">
      <c r="A61" s="10" t="s">
        <v>42</v>
      </c>
      <c r="B61" s="10" t="s">
        <v>24</v>
      </c>
      <c r="C61" s="26">
        <v>2119</v>
      </c>
      <c r="D61" s="10" t="s">
        <v>59</v>
      </c>
      <c r="E61" s="10" t="s">
        <v>63</v>
      </c>
      <c r="F61" s="31">
        <v>6728</v>
      </c>
      <c r="G61" s="37">
        <v>4000</v>
      </c>
      <c r="H61" s="14">
        <v>73</v>
      </c>
      <c r="I61" s="10" t="s">
        <v>62</v>
      </c>
    </row>
    <row r="62" spans="1:9" ht="12" customHeight="1" outlineLevel="1" x14ac:dyDescent="0.25">
      <c r="A62" s="10"/>
      <c r="B62" s="10"/>
      <c r="C62" s="26"/>
      <c r="D62" s="10"/>
      <c r="E62" s="10"/>
      <c r="F62" s="45" t="s">
        <v>209</v>
      </c>
      <c r="G62" s="37">
        <f>SUBTOTAL(9,G55:G61)</f>
        <v>71646.28</v>
      </c>
      <c r="H62" s="14"/>
      <c r="I62" s="10"/>
    </row>
    <row r="63" spans="1:9" ht="12" customHeight="1" outlineLevel="2" x14ac:dyDescent="0.25">
      <c r="A63" s="20" t="s">
        <v>42</v>
      </c>
      <c r="B63" s="20" t="s">
        <v>109</v>
      </c>
      <c r="C63" s="24">
        <v>2137</v>
      </c>
      <c r="D63" s="20" t="s">
        <v>59</v>
      </c>
      <c r="E63" s="20" t="s">
        <v>148</v>
      </c>
      <c r="F63" s="32">
        <v>6729</v>
      </c>
      <c r="G63" s="38">
        <v>7146.28</v>
      </c>
      <c r="H63" s="21">
        <v>79</v>
      </c>
      <c r="I63" s="20" t="s">
        <v>149</v>
      </c>
    </row>
    <row r="64" spans="1:9" ht="12" customHeight="1" outlineLevel="1" x14ac:dyDescent="0.25">
      <c r="A64" s="20"/>
      <c r="B64" s="20"/>
      <c r="C64" s="24"/>
      <c r="D64" s="20"/>
      <c r="E64" s="20"/>
      <c r="F64" s="44" t="s">
        <v>210</v>
      </c>
      <c r="G64" s="38">
        <f>SUBTOTAL(9,G63:G63)</f>
        <v>7146.28</v>
      </c>
      <c r="H64" s="21"/>
      <c r="I64" s="20"/>
    </row>
    <row r="65" spans="1:9" ht="12" customHeight="1" outlineLevel="2" x14ac:dyDescent="0.25">
      <c r="A65" s="10" t="s">
        <v>42</v>
      </c>
      <c r="B65" s="10" t="s">
        <v>13</v>
      </c>
      <c r="C65" s="26">
        <v>2118</v>
      </c>
      <c r="D65" s="10" t="s">
        <v>59</v>
      </c>
      <c r="E65" s="10" t="s">
        <v>65</v>
      </c>
      <c r="F65" s="31">
        <v>6731</v>
      </c>
      <c r="G65" s="37">
        <v>20000</v>
      </c>
      <c r="H65" s="14">
        <v>9</v>
      </c>
      <c r="I65" s="10" t="s">
        <v>64</v>
      </c>
    </row>
    <row r="66" spans="1:9" ht="12" customHeight="1" outlineLevel="1" x14ac:dyDescent="0.25">
      <c r="A66" s="10"/>
      <c r="B66" s="10"/>
      <c r="C66" s="26"/>
      <c r="D66" s="10"/>
      <c r="E66" s="10"/>
      <c r="F66" s="45" t="s">
        <v>211</v>
      </c>
      <c r="G66" s="37">
        <f>SUBTOTAL(9,G65:G65)</f>
        <v>20000</v>
      </c>
      <c r="H66" s="14"/>
      <c r="I66" s="10"/>
    </row>
    <row r="67" spans="1:9" ht="12" customHeight="1" outlineLevel="2" x14ac:dyDescent="0.25">
      <c r="A67" s="20" t="s">
        <v>42</v>
      </c>
      <c r="B67" s="20" t="s">
        <v>120</v>
      </c>
      <c r="C67" s="24">
        <v>2120</v>
      </c>
      <c r="D67" s="20" t="s">
        <v>18</v>
      </c>
      <c r="E67" s="20" t="s">
        <v>150</v>
      </c>
      <c r="F67" s="32">
        <v>6733</v>
      </c>
      <c r="G67" s="38">
        <v>15000</v>
      </c>
      <c r="H67" s="21">
        <v>16</v>
      </c>
      <c r="I67" s="20" t="s">
        <v>151</v>
      </c>
    </row>
    <row r="68" spans="1:9" ht="12" customHeight="1" outlineLevel="2" x14ac:dyDescent="0.25">
      <c r="A68" s="20" t="s">
        <v>42</v>
      </c>
      <c r="B68" s="20" t="s">
        <v>142</v>
      </c>
      <c r="C68" s="24">
        <v>2120</v>
      </c>
      <c r="D68" s="20" t="s">
        <v>18</v>
      </c>
      <c r="E68" s="20" t="s">
        <v>152</v>
      </c>
      <c r="F68" s="32">
        <v>6733</v>
      </c>
      <c r="G68" s="38">
        <v>7146.28</v>
      </c>
      <c r="H68" s="21">
        <v>33</v>
      </c>
      <c r="I68" s="20" t="s">
        <v>153</v>
      </c>
    </row>
    <row r="69" spans="1:9" ht="12" customHeight="1" outlineLevel="2" x14ac:dyDescent="0.25">
      <c r="A69" s="20" t="s">
        <v>42</v>
      </c>
      <c r="B69" s="20" t="s">
        <v>105</v>
      </c>
      <c r="C69" s="24">
        <v>2120</v>
      </c>
      <c r="D69" s="20" t="s">
        <v>18</v>
      </c>
      <c r="E69" s="20" t="s">
        <v>154</v>
      </c>
      <c r="F69" s="32">
        <v>6733</v>
      </c>
      <c r="G69" s="38">
        <v>10000</v>
      </c>
      <c r="H69" s="21">
        <v>48</v>
      </c>
      <c r="I69" s="20" t="s">
        <v>153</v>
      </c>
    </row>
    <row r="70" spans="1:9" ht="12" customHeight="1" outlineLevel="2" x14ac:dyDescent="0.25">
      <c r="A70" s="20" t="s">
        <v>42</v>
      </c>
      <c r="B70" s="20" t="s">
        <v>117</v>
      </c>
      <c r="C70" s="24">
        <v>2120</v>
      </c>
      <c r="D70" s="20" t="s">
        <v>18</v>
      </c>
      <c r="E70" s="20" t="s">
        <v>155</v>
      </c>
      <c r="F70" s="32">
        <v>6733</v>
      </c>
      <c r="G70" s="38">
        <v>15000</v>
      </c>
      <c r="H70" s="21">
        <v>54</v>
      </c>
      <c r="I70" s="20" t="s">
        <v>153</v>
      </c>
    </row>
    <row r="71" spans="1:9" ht="12" customHeight="1" outlineLevel="1" x14ac:dyDescent="0.25">
      <c r="A71" s="20"/>
      <c r="B71" s="20"/>
      <c r="C71" s="24"/>
      <c r="D71" s="20"/>
      <c r="E71" s="20"/>
      <c r="F71" s="44" t="s">
        <v>212</v>
      </c>
      <c r="G71" s="38">
        <f>SUBTOTAL(9,G67:G70)</f>
        <v>47146.28</v>
      </c>
      <c r="H71" s="21"/>
      <c r="I71" s="20"/>
    </row>
    <row r="72" spans="1:9" ht="12" customHeight="1" outlineLevel="2" x14ac:dyDescent="0.25">
      <c r="A72" s="20" t="s">
        <v>42</v>
      </c>
      <c r="B72" s="20" t="s">
        <v>117</v>
      </c>
      <c r="C72" s="24">
        <v>2123</v>
      </c>
      <c r="D72" s="20" t="s">
        <v>50</v>
      </c>
      <c r="E72" s="20" t="s">
        <v>156</v>
      </c>
      <c r="F72" s="32">
        <v>7457</v>
      </c>
      <c r="G72" s="38">
        <v>5000</v>
      </c>
      <c r="H72" s="21">
        <v>57</v>
      </c>
      <c r="I72" s="20" t="s">
        <v>157</v>
      </c>
    </row>
    <row r="73" spans="1:9" ht="12" customHeight="1" outlineLevel="1" x14ac:dyDescent="0.25">
      <c r="A73" s="20"/>
      <c r="B73" s="20"/>
      <c r="C73" s="24"/>
      <c r="D73" s="20"/>
      <c r="E73" s="20"/>
      <c r="F73" s="44" t="s">
        <v>213</v>
      </c>
      <c r="G73" s="38">
        <f>SUBTOTAL(9,G72:G72)</f>
        <v>5000</v>
      </c>
      <c r="H73" s="21"/>
      <c r="I73" s="20"/>
    </row>
    <row r="74" spans="1:9" ht="12" customHeight="1" outlineLevel="2" x14ac:dyDescent="0.25">
      <c r="A74" s="20" t="s">
        <v>42</v>
      </c>
      <c r="B74" s="20" t="s">
        <v>117</v>
      </c>
      <c r="C74" s="24">
        <v>2118</v>
      </c>
      <c r="D74" s="20" t="s">
        <v>43</v>
      </c>
      <c r="E74" s="20" t="s">
        <v>158</v>
      </c>
      <c r="F74" s="32">
        <v>7458</v>
      </c>
      <c r="G74" s="38">
        <v>7000</v>
      </c>
      <c r="H74" s="21">
        <v>60</v>
      </c>
      <c r="I74" s="20" t="s">
        <v>159</v>
      </c>
    </row>
    <row r="75" spans="1:9" ht="12" customHeight="1" outlineLevel="1" x14ac:dyDescent="0.25">
      <c r="A75" s="20"/>
      <c r="B75" s="20"/>
      <c r="C75" s="24"/>
      <c r="D75" s="20"/>
      <c r="E75" s="20"/>
      <c r="F75" s="44" t="s">
        <v>214</v>
      </c>
      <c r="G75" s="38">
        <f>SUBTOTAL(9,G74:G74)</f>
        <v>7000</v>
      </c>
      <c r="H75" s="21"/>
      <c r="I75" s="20"/>
    </row>
    <row r="76" spans="1:9" ht="12" customHeight="1" outlineLevel="2" x14ac:dyDescent="0.25">
      <c r="A76" s="10" t="s">
        <v>42</v>
      </c>
      <c r="B76" s="12" t="s">
        <v>13</v>
      </c>
      <c r="C76" s="26">
        <v>2137</v>
      </c>
      <c r="D76" s="10" t="s">
        <v>50</v>
      </c>
      <c r="E76" s="10" t="s">
        <v>67</v>
      </c>
      <c r="F76" s="31">
        <v>7490</v>
      </c>
      <c r="G76" s="37">
        <v>8000</v>
      </c>
      <c r="H76" s="42">
        <v>7</v>
      </c>
      <c r="I76" s="10" t="s">
        <v>66</v>
      </c>
    </row>
    <row r="77" spans="1:9" ht="12" customHeight="1" outlineLevel="1" x14ac:dyDescent="0.25">
      <c r="A77" s="10"/>
      <c r="B77" s="12"/>
      <c r="C77" s="26"/>
      <c r="D77" s="10"/>
      <c r="E77" s="10"/>
      <c r="F77" s="45" t="s">
        <v>215</v>
      </c>
      <c r="G77" s="37">
        <f>SUBTOTAL(9,G76:G76)</f>
        <v>8000</v>
      </c>
      <c r="H77" s="42"/>
      <c r="I77" s="10"/>
    </row>
    <row r="78" spans="1:9" ht="12" customHeight="1" outlineLevel="2" x14ac:dyDescent="0.25">
      <c r="A78" s="10" t="s">
        <v>42</v>
      </c>
      <c r="B78" s="12" t="s">
        <v>13</v>
      </c>
      <c r="C78" s="26">
        <v>2137</v>
      </c>
      <c r="D78" s="10" t="s">
        <v>43</v>
      </c>
      <c r="E78" s="10" t="s">
        <v>67</v>
      </c>
      <c r="F78" s="31">
        <v>7491</v>
      </c>
      <c r="G78" s="37">
        <v>2000</v>
      </c>
      <c r="H78" s="42">
        <v>7</v>
      </c>
      <c r="I78" s="10" t="s">
        <v>66</v>
      </c>
    </row>
    <row r="79" spans="1:9" ht="12" customHeight="1" outlineLevel="1" x14ac:dyDescent="0.25">
      <c r="A79" s="10"/>
      <c r="B79" s="12"/>
      <c r="C79" s="26"/>
      <c r="D79" s="10"/>
      <c r="E79" s="10"/>
      <c r="F79" s="45" t="s">
        <v>216</v>
      </c>
      <c r="G79" s="37">
        <f>SUBTOTAL(9,G78:G78)</f>
        <v>2000</v>
      </c>
      <c r="H79" s="42"/>
      <c r="I79" s="10"/>
    </row>
    <row r="80" spans="1:9" ht="12" customHeight="1" outlineLevel="2" x14ac:dyDescent="0.25">
      <c r="A80" s="12" t="s">
        <v>42</v>
      </c>
      <c r="B80" s="12" t="s">
        <v>21</v>
      </c>
      <c r="C80" s="26">
        <v>2119</v>
      </c>
      <c r="D80" s="10" t="s">
        <v>68</v>
      </c>
      <c r="E80" s="10" t="s">
        <v>69</v>
      </c>
      <c r="F80" s="31">
        <v>7492</v>
      </c>
      <c r="G80" s="37">
        <f>24146.29-16000</f>
        <v>8146.2900000000009</v>
      </c>
      <c r="H80" s="42">
        <v>26</v>
      </c>
      <c r="I80" s="10" t="s">
        <v>46</v>
      </c>
    </row>
    <row r="81" spans="1:9" ht="12" customHeight="1" outlineLevel="1" x14ac:dyDescent="0.25">
      <c r="A81" s="12"/>
      <c r="B81" s="12"/>
      <c r="C81" s="26"/>
      <c r="D81" s="10"/>
      <c r="E81" s="10"/>
      <c r="F81" s="45" t="s">
        <v>217</v>
      </c>
      <c r="G81" s="37">
        <f>SUBTOTAL(9,G80:G80)</f>
        <v>8146.2900000000009</v>
      </c>
      <c r="H81" s="42"/>
      <c r="I81" s="10"/>
    </row>
    <row r="82" spans="1:9" ht="12" customHeight="1" outlineLevel="2" x14ac:dyDescent="0.25">
      <c r="A82" s="10" t="s">
        <v>42</v>
      </c>
      <c r="B82" s="10" t="s">
        <v>24</v>
      </c>
      <c r="C82" s="26">
        <v>2120</v>
      </c>
      <c r="D82" s="10" t="s">
        <v>43</v>
      </c>
      <c r="E82" s="10" t="s">
        <v>71</v>
      </c>
      <c r="F82" s="31">
        <v>7493</v>
      </c>
      <c r="G82" s="37">
        <v>10000</v>
      </c>
      <c r="H82" s="14">
        <v>65</v>
      </c>
      <c r="I82" s="10" t="s">
        <v>70</v>
      </c>
    </row>
    <row r="83" spans="1:9" ht="12" customHeight="1" outlineLevel="1" x14ac:dyDescent="0.25">
      <c r="A83" s="10"/>
      <c r="B83" s="10"/>
      <c r="C83" s="26"/>
      <c r="D83" s="10"/>
      <c r="E83" s="10"/>
      <c r="F83" s="45" t="s">
        <v>218</v>
      </c>
      <c r="G83" s="37">
        <f>SUBTOTAL(9,G82:G82)</f>
        <v>10000</v>
      </c>
      <c r="H83" s="14"/>
      <c r="I83" s="10"/>
    </row>
    <row r="84" spans="1:9" ht="12" customHeight="1" outlineLevel="2" x14ac:dyDescent="0.25">
      <c r="A84" s="10" t="s">
        <v>42</v>
      </c>
      <c r="B84" s="10" t="s">
        <v>72</v>
      </c>
      <c r="C84" s="26">
        <v>2120</v>
      </c>
      <c r="D84" s="10" t="s">
        <v>73</v>
      </c>
      <c r="E84" s="10" t="s">
        <v>75</v>
      </c>
      <c r="F84" s="31">
        <v>7494</v>
      </c>
      <c r="G84" s="37">
        <v>20000</v>
      </c>
      <c r="H84" s="14">
        <v>20</v>
      </c>
      <c r="I84" s="11" t="s">
        <v>74</v>
      </c>
    </row>
    <row r="85" spans="1:9" ht="12" customHeight="1" outlineLevel="1" x14ac:dyDescent="0.25">
      <c r="A85" s="10"/>
      <c r="B85" s="10"/>
      <c r="C85" s="26"/>
      <c r="D85" s="10"/>
      <c r="E85" s="10"/>
      <c r="F85" s="45" t="s">
        <v>219</v>
      </c>
      <c r="G85" s="37">
        <f>SUBTOTAL(9,G84:G84)</f>
        <v>20000</v>
      </c>
      <c r="H85" s="14"/>
      <c r="I85" s="11"/>
    </row>
    <row r="86" spans="1:9" ht="12" customHeight="1" outlineLevel="2" x14ac:dyDescent="0.25">
      <c r="A86" s="10" t="s">
        <v>76</v>
      </c>
      <c r="B86" s="10" t="s">
        <v>13</v>
      </c>
      <c r="C86" s="14" t="s">
        <v>77</v>
      </c>
      <c r="D86" s="10" t="s">
        <v>18</v>
      </c>
      <c r="E86" s="10" t="s">
        <v>37</v>
      </c>
      <c r="F86" s="31">
        <v>6720</v>
      </c>
      <c r="G86" s="37">
        <v>5000</v>
      </c>
      <c r="H86" s="14">
        <v>2</v>
      </c>
      <c r="I86" s="10" t="s">
        <v>78</v>
      </c>
    </row>
    <row r="87" spans="1:9" ht="12" customHeight="1" outlineLevel="2" x14ac:dyDescent="0.25">
      <c r="A87" s="20" t="s">
        <v>76</v>
      </c>
      <c r="B87" s="20" t="s">
        <v>120</v>
      </c>
      <c r="C87" s="27" t="s">
        <v>160</v>
      </c>
      <c r="D87" s="22" t="s">
        <v>18</v>
      </c>
      <c r="E87" s="20" t="s">
        <v>161</v>
      </c>
      <c r="F87" s="32">
        <v>6720</v>
      </c>
      <c r="G87" s="38">
        <v>12146.28</v>
      </c>
      <c r="H87" s="21">
        <v>11</v>
      </c>
      <c r="I87" s="20" t="s">
        <v>162</v>
      </c>
    </row>
    <row r="88" spans="1:9" ht="12" customHeight="1" outlineLevel="2" x14ac:dyDescent="0.25">
      <c r="A88" s="10" t="s">
        <v>76</v>
      </c>
      <c r="B88" s="10" t="s">
        <v>21</v>
      </c>
      <c r="C88" s="15" t="s">
        <v>77</v>
      </c>
      <c r="D88" s="10" t="s">
        <v>18</v>
      </c>
      <c r="E88" s="10" t="s">
        <v>80</v>
      </c>
      <c r="F88" s="31">
        <v>6720</v>
      </c>
      <c r="G88" s="37">
        <v>10000</v>
      </c>
      <c r="H88" s="14">
        <v>25</v>
      </c>
      <c r="I88" s="11" t="s">
        <v>79</v>
      </c>
    </row>
    <row r="89" spans="1:9" ht="12" customHeight="1" outlineLevel="2" x14ac:dyDescent="0.25">
      <c r="A89" s="20" t="s">
        <v>76</v>
      </c>
      <c r="B89" s="20" t="s">
        <v>142</v>
      </c>
      <c r="C89" s="24" t="s">
        <v>160</v>
      </c>
      <c r="D89" s="20" t="s">
        <v>18</v>
      </c>
      <c r="E89" s="20" t="s">
        <v>163</v>
      </c>
      <c r="F89" s="32">
        <v>6720</v>
      </c>
      <c r="G89" s="38">
        <v>20000</v>
      </c>
      <c r="H89" s="21">
        <v>32</v>
      </c>
      <c r="I89" s="20" t="s">
        <v>162</v>
      </c>
    </row>
    <row r="90" spans="1:9" ht="12" customHeight="1" outlineLevel="1" x14ac:dyDescent="0.25">
      <c r="A90" s="20"/>
      <c r="B90" s="20"/>
      <c r="C90" s="24"/>
      <c r="D90" s="20"/>
      <c r="E90" s="20"/>
      <c r="F90" s="44" t="s">
        <v>220</v>
      </c>
      <c r="G90" s="38">
        <f>SUBTOTAL(9,G86:G89)</f>
        <v>47146.28</v>
      </c>
      <c r="H90" s="21"/>
      <c r="I90" s="20"/>
    </row>
    <row r="91" spans="1:9" ht="12" customHeight="1" outlineLevel="2" x14ac:dyDescent="0.25">
      <c r="A91" s="10" t="s">
        <v>76</v>
      </c>
      <c r="B91" s="10" t="s">
        <v>13</v>
      </c>
      <c r="C91" s="26">
        <v>2169</v>
      </c>
      <c r="D91" s="10" t="s">
        <v>68</v>
      </c>
      <c r="E91" s="10" t="s">
        <v>82</v>
      </c>
      <c r="F91" s="31">
        <v>6723</v>
      </c>
      <c r="G91" s="37">
        <v>15000</v>
      </c>
      <c r="H91" s="14">
        <v>10</v>
      </c>
      <c r="I91" s="10" t="s">
        <v>81</v>
      </c>
    </row>
    <row r="92" spans="1:9" ht="12" customHeight="1" outlineLevel="2" x14ac:dyDescent="0.25">
      <c r="A92" s="10" t="s">
        <v>76</v>
      </c>
      <c r="B92" s="10" t="s">
        <v>24</v>
      </c>
      <c r="C92" s="28">
        <v>2169</v>
      </c>
      <c r="D92" s="10" t="s">
        <v>68</v>
      </c>
      <c r="E92" s="10" t="s">
        <v>84</v>
      </c>
      <c r="F92" s="31">
        <v>6723</v>
      </c>
      <c r="G92" s="37">
        <v>20000</v>
      </c>
      <c r="H92" s="14">
        <v>64</v>
      </c>
      <c r="I92" s="10" t="s">
        <v>83</v>
      </c>
    </row>
    <row r="93" spans="1:9" ht="12" customHeight="1" outlineLevel="1" x14ac:dyDescent="0.25">
      <c r="A93" s="10"/>
      <c r="B93" s="10"/>
      <c r="C93" s="28"/>
      <c r="D93" s="10"/>
      <c r="E93" s="10"/>
      <c r="F93" s="45" t="s">
        <v>221</v>
      </c>
      <c r="G93" s="37">
        <f>SUBTOTAL(9,G91:G92)</f>
        <v>35000</v>
      </c>
      <c r="H93" s="14"/>
      <c r="I93" s="10"/>
    </row>
    <row r="94" spans="1:9" ht="12" customHeight="1" outlineLevel="2" x14ac:dyDescent="0.25">
      <c r="A94" s="10" t="s">
        <v>76</v>
      </c>
      <c r="B94" s="10" t="s">
        <v>24</v>
      </c>
      <c r="C94" s="26">
        <v>2166</v>
      </c>
      <c r="D94" s="10" t="s">
        <v>68</v>
      </c>
      <c r="E94" s="10" t="s">
        <v>86</v>
      </c>
      <c r="F94" s="31">
        <v>7487</v>
      </c>
      <c r="G94" s="37">
        <v>15000</v>
      </c>
      <c r="H94" s="14">
        <v>66</v>
      </c>
      <c r="I94" s="10" t="s">
        <v>85</v>
      </c>
    </row>
    <row r="95" spans="1:9" ht="12" customHeight="1" outlineLevel="1" x14ac:dyDescent="0.25">
      <c r="A95" s="10"/>
      <c r="B95" s="10"/>
      <c r="C95" s="26"/>
      <c r="D95" s="10"/>
      <c r="E95" s="10"/>
      <c r="F95" s="45" t="s">
        <v>222</v>
      </c>
      <c r="G95" s="37">
        <f>SUBTOTAL(9,G94:G94)</f>
        <v>15000</v>
      </c>
      <c r="H95" s="14"/>
      <c r="I95" s="10"/>
    </row>
    <row r="96" spans="1:9" ht="12" customHeight="1" outlineLevel="2" x14ac:dyDescent="0.25">
      <c r="A96" s="20" t="s">
        <v>87</v>
      </c>
      <c r="B96" s="20" t="s">
        <v>142</v>
      </c>
      <c r="C96" s="24">
        <v>2146</v>
      </c>
      <c r="D96" s="20" t="s">
        <v>169</v>
      </c>
      <c r="E96" s="20" t="s">
        <v>170</v>
      </c>
      <c r="F96" s="32">
        <v>6709</v>
      </c>
      <c r="G96" s="38">
        <v>31000</v>
      </c>
      <c r="H96" s="21">
        <v>30</v>
      </c>
      <c r="I96" s="20" t="s">
        <v>87</v>
      </c>
    </row>
    <row r="97" spans="1:9" ht="12" customHeight="1" outlineLevel="1" x14ac:dyDescent="0.25">
      <c r="A97" s="20"/>
      <c r="B97" s="20"/>
      <c r="C97" s="24"/>
      <c r="D97" s="20"/>
      <c r="E97" s="20"/>
      <c r="F97" s="44" t="s">
        <v>225</v>
      </c>
      <c r="G97" s="38">
        <f>SUBTOTAL(9,G96:G96)</f>
        <v>31000</v>
      </c>
      <c r="H97" s="21"/>
      <c r="I97" s="20"/>
    </row>
    <row r="98" spans="1:9" ht="12" customHeight="1" outlineLevel="2" x14ac:dyDescent="0.25">
      <c r="A98" s="10" t="s">
        <v>87</v>
      </c>
      <c r="B98" s="10" t="s">
        <v>13</v>
      </c>
      <c r="C98" s="26">
        <v>2140</v>
      </c>
      <c r="D98" s="10" t="s">
        <v>50</v>
      </c>
      <c r="E98" s="10" t="s">
        <v>88</v>
      </c>
      <c r="F98" s="31">
        <v>6712</v>
      </c>
      <c r="G98" s="37">
        <v>77146.28</v>
      </c>
      <c r="H98" s="14">
        <v>1</v>
      </c>
      <c r="I98" s="10" t="s">
        <v>81</v>
      </c>
    </row>
    <row r="99" spans="1:9" ht="12" customHeight="1" outlineLevel="2" x14ac:dyDescent="0.25">
      <c r="A99" s="10" t="s">
        <v>87</v>
      </c>
      <c r="B99" s="10" t="s">
        <v>72</v>
      </c>
      <c r="C99" s="26">
        <v>2140</v>
      </c>
      <c r="D99" s="10" t="s">
        <v>50</v>
      </c>
      <c r="E99" s="11" t="s">
        <v>90</v>
      </c>
      <c r="F99" s="31">
        <v>6712</v>
      </c>
      <c r="G99" s="37">
        <v>57146.29</v>
      </c>
      <c r="H99" s="14">
        <v>19</v>
      </c>
      <c r="I99" s="10" t="s">
        <v>89</v>
      </c>
    </row>
    <row r="100" spans="1:9" ht="12" customHeight="1" outlineLevel="2" x14ac:dyDescent="0.25">
      <c r="A100" s="10" t="s">
        <v>87</v>
      </c>
      <c r="B100" s="10" t="s">
        <v>21</v>
      </c>
      <c r="C100" s="26">
        <v>2140</v>
      </c>
      <c r="D100" s="10" t="s">
        <v>50</v>
      </c>
      <c r="E100" s="11" t="s">
        <v>92</v>
      </c>
      <c r="F100" s="31">
        <v>6712</v>
      </c>
      <c r="G100" s="37">
        <v>30000</v>
      </c>
      <c r="H100" s="14">
        <v>21</v>
      </c>
      <c r="I100" s="11" t="s">
        <v>91</v>
      </c>
    </row>
    <row r="101" spans="1:9" ht="12" customHeight="1" outlineLevel="2" x14ac:dyDescent="0.25">
      <c r="A101" s="10" t="s">
        <v>87</v>
      </c>
      <c r="B101" s="10" t="s">
        <v>21</v>
      </c>
      <c r="C101" s="26">
        <v>2140</v>
      </c>
      <c r="D101" s="10" t="s">
        <v>50</v>
      </c>
      <c r="E101" s="11" t="s">
        <v>92</v>
      </c>
      <c r="F101" s="31">
        <v>6712</v>
      </c>
      <c r="G101" s="37">
        <v>47146.28</v>
      </c>
      <c r="H101" s="14">
        <v>22</v>
      </c>
      <c r="I101" s="11" t="s">
        <v>91</v>
      </c>
    </row>
    <row r="102" spans="1:9" ht="12" customHeight="1" outlineLevel="2" x14ac:dyDescent="0.25">
      <c r="A102" s="10" t="s">
        <v>87</v>
      </c>
      <c r="B102" s="10" t="s">
        <v>38</v>
      </c>
      <c r="C102" s="26">
        <v>2140</v>
      </c>
      <c r="D102" s="10" t="s">
        <v>50</v>
      </c>
      <c r="E102" s="10" t="s">
        <v>94</v>
      </c>
      <c r="F102" s="31">
        <v>6712</v>
      </c>
      <c r="G102" s="37">
        <v>30000</v>
      </c>
      <c r="H102" s="14">
        <v>38</v>
      </c>
      <c r="I102" s="10" t="s">
        <v>93</v>
      </c>
    </row>
    <row r="103" spans="1:9" ht="12" customHeight="1" outlineLevel="2" x14ac:dyDescent="0.25">
      <c r="A103" s="10" t="s">
        <v>87</v>
      </c>
      <c r="B103" s="10" t="s">
        <v>24</v>
      </c>
      <c r="C103" s="26">
        <v>2140</v>
      </c>
      <c r="D103" s="10" t="s">
        <v>50</v>
      </c>
      <c r="E103" s="10" t="s">
        <v>95</v>
      </c>
      <c r="F103" s="31">
        <v>6712</v>
      </c>
      <c r="G103" s="37">
        <v>77146.28</v>
      </c>
      <c r="H103" s="14">
        <v>72</v>
      </c>
      <c r="I103" s="10" t="s">
        <v>81</v>
      </c>
    </row>
    <row r="104" spans="1:9" ht="12" customHeight="1" outlineLevel="1" x14ac:dyDescent="0.25">
      <c r="A104" s="10"/>
      <c r="B104" s="10"/>
      <c r="C104" s="26"/>
      <c r="D104" s="10"/>
      <c r="E104" s="10"/>
      <c r="F104" s="45" t="s">
        <v>226</v>
      </c>
      <c r="G104" s="37">
        <f>SUBTOTAL(9,G98:G103)</f>
        <v>318585.13</v>
      </c>
      <c r="H104" s="14"/>
      <c r="I104" s="10"/>
    </row>
    <row r="105" spans="1:9" ht="12" customHeight="1" outlineLevel="2" x14ac:dyDescent="0.25">
      <c r="A105" s="20" t="s">
        <v>87</v>
      </c>
      <c r="B105" s="20" t="s">
        <v>120</v>
      </c>
      <c r="C105" s="54">
        <v>2246</v>
      </c>
      <c r="D105" s="20" t="s">
        <v>18</v>
      </c>
      <c r="E105" s="20" t="s">
        <v>171</v>
      </c>
      <c r="F105" s="32">
        <v>6714</v>
      </c>
      <c r="G105" s="38">
        <v>77146.28</v>
      </c>
      <c r="H105" s="21">
        <v>17</v>
      </c>
      <c r="I105" s="20" t="s">
        <v>172</v>
      </c>
    </row>
    <row r="106" spans="1:9" ht="12" customHeight="1" outlineLevel="2" x14ac:dyDescent="0.25">
      <c r="A106" s="20" t="s">
        <v>87</v>
      </c>
      <c r="B106" s="20" t="s">
        <v>142</v>
      </c>
      <c r="C106" s="54">
        <v>2246</v>
      </c>
      <c r="D106" s="20" t="s">
        <v>18</v>
      </c>
      <c r="E106" s="20" t="s">
        <v>174</v>
      </c>
      <c r="F106" s="32">
        <v>6714</v>
      </c>
      <c r="G106" s="38">
        <v>15146.28</v>
      </c>
      <c r="H106" s="21">
        <v>29</v>
      </c>
      <c r="I106" s="20" t="s">
        <v>172</v>
      </c>
    </row>
    <row r="107" spans="1:9" ht="12" customHeight="1" outlineLevel="2" x14ac:dyDescent="0.25">
      <c r="A107" s="20" t="s">
        <v>87</v>
      </c>
      <c r="B107" s="20" t="s">
        <v>111</v>
      </c>
      <c r="C107" s="24">
        <v>2246</v>
      </c>
      <c r="D107" s="20" t="s">
        <v>18</v>
      </c>
      <c r="E107" s="20" t="s">
        <v>175</v>
      </c>
      <c r="F107" s="32">
        <v>6714</v>
      </c>
      <c r="G107" s="38">
        <v>77292.570000000007</v>
      </c>
      <c r="H107" s="21">
        <v>45</v>
      </c>
      <c r="I107" s="20" t="s">
        <v>172</v>
      </c>
    </row>
    <row r="108" spans="1:9" ht="12" customHeight="1" outlineLevel="2" x14ac:dyDescent="0.25">
      <c r="A108" s="20" t="s">
        <v>87</v>
      </c>
      <c r="B108" s="20" t="s">
        <v>105</v>
      </c>
      <c r="C108" s="24">
        <v>2246</v>
      </c>
      <c r="D108" s="20" t="s">
        <v>18</v>
      </c>
      <c r="E108" s="20" t="s">
        <v>176</v>
      </c>
      <c r="F108" s="32">
        <v>6714</v>
      </c>
      <c r="G108" s="38">
        <v>77146.28</v>
      </c>
      <c r="H108" s="21">
        <v>49</v>
      </c>
      <c r="I108" s="20" t="s">
        <v>172</v>
      </c>
    </row>
    <row r="109" spans="1:9" ht="12" customHeight="1" outlineLevel="2" x14ac:dyDescent="0.25">
      <c r="A109" s="20" t="s">
        <v>87</v>
      </c>
      <c r="B109" s="20" t="s">
        <v>117</v>
      </c>
      <c r="C109" s="24" t="s">
        <v>177</v>
      </c>
      <c r="D109" s="20" t="s">
        <v>18</v>
      </c>
      <c r="E109" s="20" t="s">
        <v>178</v>
      </c>
      <c r="F109" s="32">
        <v>6714</v>
      </c>
      <c r="G109" s="38">
        <v>30000</v>
      </c>
      <c r="H109" s="21">
        <v>53</v>
      </c>
      <c r="I109" s="20" t="s">
        <v>172</v>
      </c>
    </row>
    <row r="110" spans="1:9" ht="12" customHeight="1" outlineLevel="1" x14ac:dyDescent="0.25">
      <c r="A110" s="20"/>
      <c r="B110" s="20"/>
      <c r="C110" s="24"/>
      <c r="D110" s="20"/>
      <c r="E110" s="20"/>
      <c r="F110" s="44" t="s">
        <v>227</v>
      </c>
      <c r="G110" s="38">
        <f>SUBTOTAL(9,G105:G109)</f>
        <v>276731.41000000003</v>
      </c>
      <c r="H110" s="21"/>
      <c r="I110" s="20"/>
    </row>
    <row r="111" spans="1:9" ht="12" customHeight="1" outlineLevel="2" x14ac:dyDescent="0.25">
      <c r="A111" s="10" t="s">
        <v>87</v>
      </c>
      <c r="B111" s="10" t="s">
        <v>13</v>
      </c>
      <c r="C111" s="26">
        <v>2219</v>
      </c>
      <c r="D111" s="10" t="s">
        <v>68</v>
      </c>
      <c r="E111" s="16" t="s">
        <v>97</v>
      </c>
      <c r="F111" s="31">
        <v>6715</v>
      </c>
      <c r="G111" s="37">
        <v>9646.2800000000007</v>
      </c>
      <c r="H111" s="14">
        <v>5</v>
      </c>
      <c r="I111" s="10" t="s">
        <v>96</v>
      </c>
    </row>
    <row r="112" spans="1:9" ht="12" customHeight="1" outlineLevel="2" x14ac:dyDescent="0.25">
      <c r="A112" s="20" t="s">
        <v>87</v>
      </c>
      <c r="B112" s="20" t="s">
        <v>142</v>
      </c>
      <c r="C112" s="53">
        <v>2219</v>
      </c>
      <c r="D112" s="20" t="s">
        <v>68</v>
      </c>
      <c r="E112" s="23" t="s">
        <v>179</v>
      </c>
      <c r="F112" s="32">
        <v>6715</v>
      </c>
      <c r="G112" s="38">
        <v>31000</v>
      </c>
      <c r="H112" s="21">
        <v>28</v>
      </c>
      <c r="I112" s="20" t="s">
        <v>87</v>
      </c>
    </row>
    <row r="113" spans="1:9" ht="12" customHeight="1" outlineLevel="2" x14ac:dyDescent="0.25">
      <c r="A113" s="10" t="s">
        <v>87</v>
      </c>
      <c r="B113" s="10" t="s">
        <v>38</v>
      </c>
      <c r="C113" s="26">
        <v>2219</v>
      </c>
      <c r="D113" s="10" t="s">
        <v>68</v>
      </c>
      <c r="E113" s="10" t="s">
        <v>98</v>
      </c>
      <c r="F113" s="31">
        <v>6715</v>
      </c>
      <c r="G113" s="37">
        <v>47146.28</v>
      </c>
      <c r="H113" s="14">
        <v>37</v>
      </c>
      <c r="I113" s="10" t="s">
        <v>96</v>
      </c>
    </row>
    <row r="114" spans="1:9" ht="12" customHeight="1" outlineLevel="2" x14ac:dyDescent="0.25">
      <c r="A114" s="20" t="s">
        <v>87</v>
      </c>
      <c r="B114" s="20" t="s">
        <v>109</v>
      </c>
      <c r="C114" s="24">
        <v>2219</v>
      </c>
      <c r="D114" s="20" t="s">
        <v>68</v>
      </c>
      <c r="E114" s="20" t="s">
        <v>180</v>
      </c>
      <c r="F114" s="32">
        <v>6715</v>
      </c>
      <c r="G114" s="38">
        <v>10000</v>
      </c>
      <c r="H114" s="21">
        <v>80</v>
      </c>
      <c r="I114" s="20" t="s">
        <v>181</v>
      </c>
    </row>
    <row r="115" spans="1:9" ht="12" customHeight="1" outlineLevel="1" x14ac:dyDescent="0.25">
      <c r="A115" s="20"/>
      <c r="B115" s="20"/>
      <c r="C115" s="24"/>
      <c r="D115" s="20"/>
      <c r="E115" s="20"/>
      <c r="F115" s="44" t="s">
        <v>228</v>
      </c>
      <c r="G115" s="38">
        <f>SUBTOTAL(9,G111:G114)</f>
        <v>97792.56</v>
      </c>
      <c r="H115" s="21"/>
      <c r="I115" s="20"/>
    </row>
    <row r="116" spans="1:9" ht="12" customHeight="1" outlineLevel="2" x14ac:dyDescent="0.25">
      <c r="A116" s="10" t="s">
        <v>87</v>
      </c>
      <c r="B116" s="10" t="s">
        <v>72</v>
      </c>
      <c r="C116" s="26">
        <v>2220</v>
      </c>
      <c r="D116" s="10" t="s">
        <v>18</v>
      </c>
      <c r="E116" s="10" t="s">
        <v>100</v>
      </c>
      <c r="F116" s="31">
        <v>6716</v>
      </c>
      <c r="G116" s="37">
        <v>77146.289999999994</v>
      </c>
      <c r="H116" s="14">
        <v>18</v>
      </c>
      <c r="I116" s="10" t="s">
        <v>99</v>
      </c>
    </row>
    <row r="117" spans="1:9" ht="12" customHeight="1" outlineLevel="2" x14ac:dyDescent="0.25">
      <c r="A117" s="10" t="s">
        <v>87</v>
      </c>
      <c r="B117" s="10" t="s">
        <v>24</v>
      </c>
      <c r="C117" s="26">
        <v>2220</v>
      </c>
      <c r="D117" s="10" t="s">
        <v>18</v>
      </c>
      <c r="E117" s="10" t="s">
        <v>101</v>
      </c>
      <c r="F117" s="31">
        <v>6716</v>
      </c>
      <c r="G117" s="37">
        <v>2000</v>
      </c>
      <c r="H117" s="14">
        <v>68</v>
      </c>
      <c r="I117" s="10" t="s">
        <v>99</v>
      </c>
    </row>
    <row r="118" spans="1:9" ht="12" customHeight="1" outlineLevel="1" x14ac:dyDescent="0.25">
      <c r="A118" s="10"/>
      <c r="B118" s="10"/>
      <c r="C118" s="26"/>
      <c r="D118" s="10"/>
      <c r="E118" s="10"/>
      <c r="F118" s="45" t="s">
        <v>229</v>
      </c>
      <c r="G118" s="37">
        <f>SUBTOTAL(9,G116:G117)</f>
        <v>79146.289999999994</v>
      </c>
      <c r="H118" s="14"/>
      <c r="I118" s="10"/>
    </row>
    <row r="119" spans="1:9" ht="12" customHeight="1" outlineLevel="2" x14ac:dyDescent="0.25">
      <c r="A119" s="20" t="s">
        <v>87</v>
      </c>
      <c r="B119" s="20" t="s">
        <v>117</v>
      </c>
      <c r="C119" s="24" t="s">
        <v>173</v>
      </c>
      <c r="D119" s="20" t="s">
        <v>50</v>
      </c>
      <c r="E119" s="20" t="s">
        <v>182</v>
      </c>
      <c r="F119" s="32">
        <v>7461</v>
      </c>
      <c r="G119" s="38">
        <v>10000</v>
      </c>
      <c r="H119" s="21">
        <v>56</v>
      </c>
      <c r="I119" s="20" t="s">
        <v>87</v>
      </c>
    </row>
    <row r="120" spans="1:9" ht="12" customHeight="1" outlineLevel="2" x14ac:dyDescent="0.25">
      <c r="A120" s="20" t="s">
        <v>87</v>
      </c>
      <c r="B120" s="20" t="s">
        <v>117</v>
      </c>
      <c r="C120" s="24" t="s">
        <v>173</v>
      </c>
      <c r="D120" s="20" t="s">
        <v>50</v>
      </c>
      <c r="E120" s="20" t="s">
        <v>183</v>
      </c>
      <c r="F120" s="32">
        <v>7461</v>
      </c>
      <c r="G120" s="38">
        <v>20200</v>
      </c>
      <c r="H120" s="21">
        <v>61</v>
      </c>
      <c r="I120" s="20" t="s">
        <v>87</v>
      </c>
    </row>
    <row r="121" spans="1:9" ht="12" customHeight="1" outlineLevel="1" x14ac:dyDescent="0.25">
      <c r="A121" s="20"/>
      <c r="B121" s="20"/>
      <c r="C121" s="24"/>
      <c r="D121" s="20"/>
      <c r="E121" s="20"/>
      <c r="F121" s="44" t="s">
        <v>230</v>
      </c>
      <c r="G121" s="38">
        <f>SUBTOTAL(9,G119:G120)</f>
        <v>30200</v>
      </c>
      <c r="H121" s="21"/>
      <c r="I121" s="20"/>
    </row>
    <row r="122" spans="1:9" ht="12" customHeight="1" outlineLevel="2" x14ac:dyDescent="0.25">
      <c r="A122" s="20" t="s">
        <v>87</v>
      </c>
      <c r="B122" s="20" t="s">
        <v>117</v>
      </c>
      <c r="C122" s="24" t="s">
        <v>173</v>
      </c>
      <c r="D122" s="20" t="s">
        <v>50</v>
      </c>
      <c r="E122" s="20" t="s">
        <v>184</v>
      </c>
      <c r="F122" s="32">
        <v>7462</v>
      </c>
      <c r="G122" s="38">
        <v>20000</v>
      </c>
      <c r="H122" s="21">
        <v>62</v>
      </c>
      <c r="I122" s="20" t="s">
        <v>87</v>
      </c>
    </row>
    <row r="123" spans="1:9" ht="12" customHeight="1" outlineLevel="2" x14ac:dyDescent="0.25">
      <c r="A123" s="20" t="s">
        <v>87</v>
      </c>
      <c r="B123" s="20" t="s">
        <v>109</v>
      </c>
      <c r="C123" s="24">
        <v>2140</v>
      </c>
      <c r="D123" s="20" t="s">
        <v>50</v>
      </c>
      <c r="E123" s="20" t="s">
        <v>185</v>
      </c>
      <c r="F123" s="32">
        <v>7462</v>
      </c>
      <c r="G123" s="38">
        <f>77146.28*0.8</f>
        <v>61717.024000000005</v>
      </c>
      <c r="H123" s="24">
        <v>83</v>
      </c>
      <c r="I123" s="20" t="s">
        <v>186</v>
      </c>
    </row>
    <row r="124" spans="1:9" ht="12" customHeight="1" outlineLevel="1" x14ac:dyDescent="0.25">
      <c r="A124" s="20"/>
      <c r="B124" s="20"/>
      <c r="C124" s="24"/>
      <c r="D124" s="20"/>
      <c r="E124" s="20"/>
      <c r="F124" s="44" t="s">
        <v>231</v>
      </c>
      <c r="G124" s="38">
        <f>SUBTOTAL(9,G122:G123)</f>
        <v>81717.024000000005</v>
      </c>
      <c r="H124" s="24"/>
      <c r="I124" s="20"/>
    </row>
    <row r="125" spans="1:9" ht="12" customHeight="1" outlineLevel="2" x14ac:dyDescent="0.25">
      <c r="A125" s="20" t="s">
        <v>87</v>
      </c>
      <c r="B125" s="20" t="s">
        <v>109</v>
      </c>
      <c r="C125" s="24">
        <v>2140</v>
      </c>
      <c r="D125" s="20" t="s">
        <v>43</v>
      </c>
      <c r="E125" s="20" t="s">
        <v>185</v>
      </c>
      <c r="F125" s="32">
        <v>7463</v>
      </c>
      <c r="G125" s="38">
        <f>77146.28*0.2</f>
        <v>15429.256000000001</v>
      </c>
      <c r="H125" s="21">
        <v>83</v>
      </c>
      <c r="I125" s="20" t="s">
        <v>186</v>
      </c>
    </row>
    <row r="126" spans="1:9" ht="12" customHeight="1" outlineLevel="1" x14ac:dyDescent="0.25">
      <c r="A126" s="20"/>
      <c r="B126" s="20"/>
      <c r="C126" s="24"/>
      <c r="D126" s="20"/>
      <c r="E126" s="20"/>
      <c r="F126" s="44" t="s">
        <v>232</v>
      </c>
      <c r="G126" s="38">
        <f>SUBTOTAL(9,G125:G125)</f>
        <v>15429.256000000001</v>
      </c>
      <c r="H126" s="21"/>
      <c r="I126" s="20"/>
    </row>
    <row r="127" spans="1:9" ht="12" customHeight="1" outlineLevel="2" x14ac:dyDescent="0.25">
      <c r="A127" s="20" t="s">
        <v>87</v>
      </c>
      <c r="B127" s="20" t="s">
        <v>117</v>
      </c>
      <c r="C127" s="24" t="s">
        <v>173</v>
      </c>
      <c r="D127" s="20" t="s">
        <v>59</v>
      </c>
      <c r="E127" s="20" t="s">
        <v>187</v>
      </c>
      <c r="F127" s="32">
        <v>7464</v>
      </c>
      <c r="G127" s="38">
        <v>20000</v>
      </c>
      <c r="H127" s="21">
        <v>55</v>
      </c>
      <c r="I127" s="20" t="s">
        <v>87</v>
      </c>
    </row>
    <row r="128" spans="1:9" ht="12" customHeight="1" outlineLevel="1" x14ac:dyDescent="0.25">
      <c r="A128" s="20"/>
      <c r="B128" s="20"/>
      <c r="C128" s="24"/>
      <c r="D128" s="20"/>
      <c r="E128" s="20"/>
      <c r="F128" s="44" t="s">
        <v>233</v>
      </c>
      <c r="G128" s="38">
        <f>SUBTOTAL(9,G127:G127)</f>
        <v>20000</v>
      </c>
      <c r="H128" s="21"/>
      <c r="I128" s="20"/>
    </row>
    <row r="129" spans="1:9" ht="12" customHeight="1" outlineLevel="2" x14ac:dyDescent="0.25">
      <c r="A129" s="20" t="s">
        <v>87</v>
      </c>
      <c r="B129" s="20" t="s">
        <v>117</v>
      </c>
      <c r="C129" s="53">
        <v>2220</v>
      </c>
      <c r="D129" s="20" t="s">
        <v>189</v>
      </c>
      <c r="E129" s="20" t="s">
        <v>124</v>
      </c>
      <c r="F129" s="32">
        <v>7465</v>
      </c>
      <c r="G129" s="38">
        <v>3000</v>
      </c>
      <c r="H129" s="21">
        <v>58</v>
      </c>
      <c r="I129" s="20" t="s">
        <v>190</v>
      </c>
    </row>
    <row r="130" spans="1:9" ht="12" customHeight="1" outlineLevel="2" x14ac:dyDescent="0.25">
      <c r="A130" s="20" t="s">
        <v>87</v>
      </c>
      <c r="B130" s="20" t="s">
        <v>117</v>
      </c>
      <c r="C130" s="53">
        <v>2220</v>
      </c>
      <c r="D130" s="20" t="s">
        <v>189</v>
      </c>
      <c r="E130" s="20" t="s">
        <v>124</v>
      </c>
      <c r="F130" s="32">
        <v>7465</v>
      </c>
      <c r="G130" s="38">
        <v>11000</v>
      </c>
      <c r="H130" s="21">
        <v>59</v>
      </c>
      <c r="I130" s="20" t="s">
        <v>190</v>
      </c>
    </row>
    <row r="131" spans="1:9" ht="12" customHeight="1" outlineLevel="1" x14ac:dyDescent="0.25">
      <c r="A131" s="20"/>
      <c r="B131" s="20"/>
      <c r="C131" s="24"/>
      <c r="D131" s="20"/>
      <c r="E131" s="20"/>
      <c r="F131" s="44" t="s">
        <v>234</v>
      </c>
      <c r="G131" s="38">
        <f>SUBTOTAL(9,G129:G130)</f>
        <v>14000</v>
      </c>
      <c r="H131" s="21"/>
      <c r="I131" s="20"/>
    </row>
    <row r="132" spans="1:9" ht="12" customHeight="1" outlineLevel="2" x14ac:dyDescent="0.25">
      <c r="A132" s="20" t="s">
        <v>164</v>
      </c>
      <c r="B132" s="20" t="s">
        <v>120</v>
      </c>
      <c r="C132" s="24">
        <v>2110</v>
      </c>
      <c r="D132" s="20" t="s">
        <v>51</v>
      </c>
      <c r="E132" s="20" t="s">
        <v>165</v>
      </c>
      <c r="F132" s="32">
        <v>6703</v>
      </c>
      <c r="G132" s="38">
        <v>20000</v>
      </c>
      <c r="H132" s="21">
        <v>15</v>
      </c>
      <c r="I132" s="20" t="s">
        <v>164</v>
      </c>
    </row>
    <row r="133" spans="1:9" ht="12" customHeight="1" outlineLevel="1" x14ac:dyDescent="0.25">
      <c r="A133" s="20"/>
      <c r="B133" s="20"/>
      <c r="C133" s="24"/>
      <c r="D133" s="20"/>
      <c r="E133" s="20"/>
      <c r="F133" s="44" t="s">
        <v>223</v>
      </c>
      <c r="G133" s="38">
        <f>SUBTOTAL(9,G132)</f>
        <v>20000</v>
      </c>
      <c r="H133" s="21"/>
      <c r="I133" s="20"/>
    </row>
    <row r="134" spans="1:9" ht="12" customHeight="1" outlineLevel="2" x14ac:dyDescent="0.25">
      <c r="A134" s="20" t="s">
        <v>164</v>
      </c>
      <c r="B134" s="20" t="s">
        <v>142</v>
      </c>
      <c r="C134" s="24" t="s">
        <v>167</v>
      </c>
      <c r="D134" s="20" t="s">
        <v>51</v>
      </c>
      <c r="E134" s="20" t="s">
        <v>168</v>
      </c>
      <c r="F134" s="32">
        <v>7460</v>
      </c>
      <c r="G134" s="38">
        <v>6000</v>
      </c>
      <c r="H134" s="21">
        <v>35</v>
      </c>
      <c r="I134" s="20" t="s">
        <v>164</v>
      </c>
    </row>
    <row r="135" spans="1:9" ht="12" customHeight="1" outlineLevel="1" x14ac:dyDescent="0.25">
      <c r="A135" s="20"/>
      <c r="B135" s="20"/>
      <c r="C135" s="24"/>
      <c r="D135" s="20"/>
      <c r="E135" s="20"/>
      <c r="F135" s="44" t="s">
        <v>224</v>
      </c>
      <c r="G135" s="38">
        <f>SUBTOTAL(9,G134:G134)</f>
        <v>6000</v>
      </c>
      <c r="H135" s="21"/>
      <c r="I135" s="20"/>
    </row>
    <row r="136" spans="1:9" ht="12" customHeight="1" outlineLevel="2" x14ac:dyDescent="0.25">
      <c r="A136" s="10" t="s">
        <v>102</v>
      </c>
      <c r="B136" s="10" t="s">
        <v>24</v>
      </c>
      <c r="C136" s="26">
        <v>2114</v>
      </c>
      <c r="D136" s="10" t="s">
        <v>51</v>
      </c>
      <c r="E136" s="10" t="s">
        <v>104</v>
      </c>
      <c r="F136" s="31">
        <v>6704</v>
      </c>
      <c r="G136" s="37">
        <v>8000</v>
      </c>
      <c r="H136" s="14">
        <v>67</v>
      </c>
      <c r="I136" s="10" t="s">
        <v>103</v>
      </c>
    </row>
    <row r="137" spans="1:9" ht="12" customHeight="1" outlineLevel="2" x14ac:dyDescent="0.25">
      <c r="A137" s="20" t="s">
        <v>164</v>
      </c>
      <c r="B137" s="20" t="s">
        <v>105</v>
      </c>
      <c r="C137" s="24">
        <v>2114</v>
      </c>
      <c r="D137" s="20" t="s">
        <v>51</v>
      </c>
      <c r="E137" s="20" t="s">
        <v>166</v>
      </c>
      <c r="F137" s="32">
        <v>6704</v>
      </c>
      <c r="G137" s="38">
        <v>12546</v>
      </c>
      <c r="H137" s="21">
        <v>51</v>
      </c>
      <c r="I137" s="20" t="s">
        <v>164</v>
      </c>
    </row>
    <row r="138" spans="1:9" ht="12" customHeight="1" outlineLevel="1" x14ac:dyDescent="0.25">
      <c r="A138" s="10"/>
      <c r="B138" s="10"/>
      <c r="C138" s="26"/>
      <c r="D138" s="10"/>
      <c r="E138" s="10"/>
      <c r="F138" s="45" t="s">
        <v>235</v>
      </c>
      <c r="G138" s="37">
        <f>SUBTOTAL(9,G136:G137)</f>
        <v>20546</v>
      </c>
      <c r="H138" s="14"/>
      <c r="I138" s="10"/>
    </row>
    <row r="139" spans="1:9" outlineLevel="1" x14ac:dyDescent="0.25">
      <c r="F139" s="46" t="s">
        <v>191</v>
      </c>
      <c r="G139" s="35">
        <f>SUBTOTAL(9,G3:G138)</f>
        <v>1687125.3700000006</v>
      </c>
    </row>
  </sheetData>
  <sortState ref="B3:J105">
    <sortCondition ref="F3:F105"/>
  </sortState>
  <mergeCells count="1">
    <mergeCell ref="A1:I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"/>
  <sheetViews>
    <sheetView topLeftCell="A70" workbookViewId="0">
      <selection activeCell="A49" sqref="A1:XFD1048576"/>
    </sheetView>
  </sheetViews>
  <sheetFormatPr defaultRowHeight="15" outlineLevelRow="2" x14ac:dyDescent="0.25"/>
  <cols>
    <col min="1" max="1" width="9.28515625" style="25" bestFit="1" customWidth="1"/>
    <col min="4" max="4" width="9.28515625" style="25" bestFit="1" customWidth="1"/>
    <col min="6" max="6" width="44.7109375" customWidth="1"/>
    <col min="7" max="7" width="9.28515625" style="34" bestFit="1" customWidth="1"/>
    <col min="8" max="8" width="11" style="41" bestFit="1" customWidth="1"/>
    <col min="9" max="9" width="34.42578125" customWidth="1"/>
    <col min="12" max="12" width="58.42578125" bestFit="1" customWidth="1"/>
  </cols>
  <sheetData>
    <row r="1" spans="1:14" x14ac:dyDescent="0.25">
      <c r="A1" s="2"/>
      <c r="B1" s="1"/>
      <c r="C1" s="1"/>
      <c r="D1" s="2"/>
      <c r="E1" s="1"/>
      <c r="F1" s="1"/>
      <c r="G1" s="30"/>
      <c r="H1" s="35"/>
      <c r="I1" s="1"/>
      <c r="J1" s="1"/>
      <c r="K1" s="2" t="s">
        <v>0</v>
      </c>
      <c r="L1" s="1"/>
      <c r="M1" s="1"/>
      <c r="N1" s="2" t="s">
        <v>1</v>
      </c>
    </row>
    <row r="2" spans="1:14" ht="12" customHeight="1" x14ac:dyDescent="0.25">
      <c r="A2" s="14" t="s">
        <v>3</v>
      </c>
      <c r="B2" s="9" t="s">
        <v>4</v>
      </c>
      <c r="C2" s="9" t="s">
        <v>2</v>
      </c>
      <c r="D2" s="14" t="s">
        <v>5</v>
      </c>
      <c r="E2" s="9" t="s">
        <v>6</v>
      </c>
      <c r="F2" s="9" t="s">
        <v>10</v>
      </c>
      <c r="G2" s="31" t="s">
        <v>7</v>
      </c>
      <c r="H2" s="36" t="s">
        <v>8</v>
      </c>
      <c r="I2" s="9" t="s">
        <v>9</v>
      </c>
      <c r="K2" s="3" t="s">
        <v>11</v>
      </c>
    </row>
    <row r="3" spans="1:14" ht="12" customHeight="1" outlineLevel="2" x14ac:dyDescent="0.25">
      <c r="A3" s="18">
        <v>52</v>
      </c>
      <c r="B3" s="17" t="s">
        <v>105</v>
      </c>
      <c r="C3" s="17" t="s">
        <v>106</v>
      </c>
      <c r="D3" s="15">
        <v>2191</v>
      </c>
      <c r="E3" s="17" t="s">
        <v>107</v>
      </c>
      <c r="F3" s="17" t="s">
        <v>108</v>
      </c>
      <c r="G3" s="33">
        <v>7497</v>
      </c>
      <c r="H3" s="40">
        <v>10000</v>
      </c>
      <c r="I3" s="17" t="s">
        <v>106</v>
      </c>
      <c r="K3" s="1"/>
    </row>
    <row r="4" spans="1:14" ht="12" customHeight="1" outlineLevel="2" x14ac:dyDescent="0.25">
      <c r="A4" s="18">
        <v>52</v>
      </c>
      <c r="B4" s="17" t="s">
        <v>105</v>
      </c>
      <c r="C4" s="17" t="s">
        <v>106</v>
      </c>
      <c r="D4" s="15">
        <v>2191</v>
      </c>
      <c r="E4" s="17" t="s">
        <v>50</v>
      </c>
      <c r="F4" s="17" t="s">
        <v>108</v>
      </c>
      <c r="G4" s="33">
        <v>7466</v>
      </c>
      <c r="H4" s="40">
        <v>10000</v>
      </c>
      <c r="I4" s="17" t="s">
        <v>106</v>
      </c>
      <c r="K4" s="1"/>
    </row>
    <row r="5" spans="1:14" ht="12" customHeight="1" outlineLevel="2" x14ac:dyDescent="0.25">
      <c r="A5" s="21">
        <v>75</v>
      </c>
      <c r="B5" s="20" t="s">
        <v>109</v>
      </c>
      <c r="C5" s="20" t="s">
        <v>106</v>
      </c>
      <c r="D5" s="24">
        <v>2200</v>
      </c>
      <c r="E5" s="20" t="s">
        <v>59</v>
      </c>
      <c r="F5" s="20" t="s">
        <v>110</v>
      </c>
      <c r="G5" s="32">
        <v>7467</v>
      </c>
      <c r="H5" s="38">
        <v>10000</v>
      </c>
      <c r="I5" s="20" t="s">
        <v>106</v>
      </c>
      <c r="K5" s="1"/>
    </row>
    <row r="6" spans="1:14" ht="12" customHeight="1" outlineLevel="1" x14ac:dyDescent="0.25">
      <c r="A6" s="21"/>
      <c r="B6" s="20"/>
      <c r="C6" s="19" t="s">
        <v>243</v>
      </c>
      <c r="D6" s="24"/>
      <c r="E6" s="20"/>
      <c r="F6" s="20"/>
      <c r="G6" s="32"/>
      <c r="H6" s="38">
        <f>SUBTOTAL(9,H3:H5)</f>
        <v>30000</v>
      </c>
      <c r="I6" s="20"/>
      <c r="K6" s="1"/>
    </row>
    <row r="7" spans="1:14" ht="12" customHeight="1" outlineLevel="2" x14ac:dyDescent="0.25">
      <c r="A7" s="21">
        <v>63</v>
      </c>
      <c r="B7" s="20" t="s">
        <v>117</v>
      </c>
      <c r="C7" s="20" t="s">
        <v>112</v>
      </c>
      <c r="D7" s="24" t="s">
        <v>113</v>
      </c>
      <c r="E7" s="20" t="s">
        <v>18</v>
      </c>
      <c r="F7" s="20" t="s">
        <v>118</v>
      </c>
      <c r="G7" s="32">
        <v>6676</v>
      </c>
      <c r="H7" s="38">
        <v>3000</v>
      </c>
      <c r="I7" s="20" t="s">
        <v>119</v>
      </c>
      <c r="K7" s="1"/>
    </row>
    <row r="8" spans="1:14" ht="12" customHeight="1" outlineLevel="2" x14ac:dyDescent="0.25">
      <c r="A8" s="21">
        <v>42</v>
      </c>
      <c r="B8" s="20" t="s">
        <v>111</v>
      </c>
      <c r="C8" s="20" t="s">
        <v>112</v>
      </c>
      <c r="D8" s="24" t="s">
        <v>113</v>
      </c>
      <c r="E8" s="20" t="s">
        <v>18</v>
      </c>
      <c r="F8" s="20" t="s">
        <v>114</v>
      </c>
      <c r="G8" s="32">
        <v>6676</v>
      </c>
      <c r="H8" s="38">
        <v>10000</v>
      </c>
      <c r="I8" s="20" t="s">
        <v>115</v>
      </c>
      <c r="K8" s="1"/>
    </row>
    <row r="9" spans="1:14" ht="12" customHeight="1" outlineLevel="2" x14ac:dyDescent="0.25">
      <c r="A9" s="21">
        <v>43</v>
      </c>
      <c r="B9" s="20" t="s">
        <v>111</v>
      </c>
      <c r="C9" s="20" t="s">
        <v>112</v>
      </c>
      <c r="D9" s="29" t="s">
        <v>113</v>
      </c>
      <c r="E9" s="20" t="s">
        <v>18</v>
      </c>
      <c r="F9" s="20" t="s">
        <v>114</v>
      </c>
      <c r="G9" s="32">
        <v>6676</v>
      </c>
      <c r="H9" s="38">
        <v>17000</v>
      </c>
      <c r="I9" s="20" t="s">
        <v>116</v>
      </c>
      <c r="K9" s="5"/>
    </row>
    <row r="10" spans="1:14" ht="12" customHeight="1" outlineLevel="1" x14ac:dyDescent="0.25">
      <c r="A10" s="21"/>
      <c r="B10" s="20"/>
      <c r="C10" s="19" t="s">
        <v>244</v>
      </c>
      <c r="D10" s="29"/>
      <c r="E10" s="20"/>
      <c r="F10" s="20"/>
      <c r="G10" s="32"/>
      <c r="H10" s="38">
        <f>SUBTOTAL(9,H7:H9)</f>
        <v>30000</v>
      </c>
      <c r="I10" s="20"/>
      <c r="K10" s="5"/>
    </row>
    <row r="11" spans="1:14" ht="12" customHeight="1" outlineLevel="2" x14ac:dyDescent="0.25">
      <c r="A11" s="15">
        <v>40</v>
      </c>
      <c r="B11" s="13" t="s">
        <v>38</v>
      </c>
      <c r="C11" s="13" t="s">
        <v>12</v>
      </c>
      <c r="D11" s="28">
        <v>1019</v>
      </c>
      <c r="E11" s="13" t="s">
        <v>39</v>
      </c>
      <c r="F11" s="13" t="s">
        <v>41</v>
      </c>
      <c r="G11" s="33">
        <v>7496</v>
      </c>
      <c r="H11" s="39">
        <v>11500</v>
      </c>
      <c r="I11" s="13" t="s">
        <v>40</v>
      </c>
      <c r="K11" s="1"/>
    </row>
    <row r="12" spans="1:14" ht="12" customHeight="1" outlineLevel="2" x14ac:dyDescent="0.25">
      <c r="A12" s="14">
        <v>69</v>
      </c>
      <c r="B12" s="10" t="s">
        <v>24</v>
      </c>
      <c r="C12" s="10" t="s">
        <v>12</v>
      </c>
      <c r="D12" s="15" t="s">
        <v>31</v>
      </c>
      <c r="E12" s="10" t="s">
        <v>15</v>
      </c>
      <c r="F12" s="10" t="s">
        <v>36</v>
      </c>
      <c r="G12" s="31">
        <v>7488</v>
      </c>
      <c r="H12" s="37">
        <v>5000</v>
      </c>
      <c r="I12" s="10" t="s">
        <v>35</v>
      </c>
      <c r="K12" s="1"/>
    </row>
    <row r="13" spans="1:14" ht="12" customHeight="1" outlineLevel="2" x14ac:dyDescent="0.25">
      <c r="A13" s="14">
        <v>71</v>
      </c>
      <c r="B13" s="10" t="s">
        <v>24</v>
      </c>
      <c r="C13" s="10" t="s">
        <v>12</v>
      </c>
      <c r="D13" s="14" t="s">
        <v>14</v>
      </c>
      <c r="E13" s="10" t="s">
        <v>18</v>
      </c>
      <c r="F13" s="10" t="s">
        <v>26</v>
      </c>
      <c r="G13" s="31">
        <v>6682</v>
      </c>
      <c r="H13" s="37">
        <v>5000</v>
      </c>
      <c r="I13" s="10" t="s">
        <v>25</v>
      </c>
      <c r="K13" s="6"/>
    </row>
    <row r="14" spans="1:14" ht="12" customHeight="1" outlineLevel="2" x14ac:dyDescent="0.25">
      <c r="A14" s="14">
        <v>74</v>
      </c>
      <c r="B14" s="10" t="s">
        <v>24</v>
      </c>
      <c r="C14" s="10" t="s">
        <v>12</v>
      </c>
      <c r="D14" s="14" t="s">
        <v>14</v>
      </c>
      <c r="E14" s="10" t="s">
        <v>18</v>
      </c>
      <c r="F14" s="10" t="s">
        <v>28</v>
      </c>
      <c r="G14" s="31">
        <v>6682</v>
      </c>
      <c r="H14" s="37">
        <v>2000</v>
      </c>
      <c r="I14" s="10" t="s">
        <v>27</v>
      </c>
      <c r="K14" s="7"/>
    </row>
    <row r="15" spans="1:14" ht="12" customHeight="1" outlineLevel="2" x14ac:dyDescent="0.25">
      <c r="A15" s="14">
        <v>84</v>
      </c>
      <c r="B15" s="10" t="s">
        <v>24</v>
      </c>
      <c r="C15" s="10" t="s">
        <v>12</v>
      </c>
      <c r="D15" s="14" t="s">
        <v>14</v>
      </c>
      <c r="E15" s="10" t="s">
        <v>18</v>
      </c>
      <c r="F15" s="10" t="s">
        <v>30</v>
      </c>
      <c r="G15" s="31">
        <v>6682</v>
      </c>
      <c r="H15" s="37">
        <v>1146.29</v>
      </c>
      <c r="I15" s="10" t="s">
        <v>29</v>
      </c>
      <c r="K15" s="4"/>
    </row>
    <row r="16" spans="1:14" ht="12" customHeight="1" outlineLevel="2" x14ac:dyDescent="0.25">
      <c r="A16" s="14">
        <v>4</v>
      </c>
      <c r="B16" s="10" t="s">
        <v>13</v>
      </c>
      <c r="C16" s="10" t="s">
        <v>12</v>
      </c>
      <c r="D16" s="14" t="s">
        <v>14</v>
      </c>
      <c r="E16" s="10" t="s">
        <v>18</v>
      </c>
      <c r="F16" s="11" t="s">
        <v>20</v>
      </c>
      <c r="G16" s="31">
        <v>6682</v>
      </c>
      <c r="H16" s="37">
        <v>2500</v>
      </c>
      <c r="I16" s="10" t="s">
        <v>19</v>
      </c>
      <c r="K16" s="1"/>
    </row>
    <row r="17" spans="1:11" ht="12" customHeight="1" outlineLevel="2" x14ac:dyDescent="0.25">
      <c r="A17" s="14">
        <v>8</v>
      </c>
      <c r="B17" s="10" t="s">
        <v>13</v>
      </c>
      <c r="C17" s="10" t="s">
        <v>12</v>
      </c>
      <c r="D17" s="14" t="s">
        <v>14</v>
      </c>
      <c r="E17" s="10" t="s">
        <v>15</v>
      </c>
      <c r="F17" s="10" t="s">
        <v>17</v>
      </c>
      <c r="G17" s="31">
        <v>6681</v>
      </c>
      <c r="H17" s="37">
        <v>5000</v>
      </c>
      <c r="I17" s="10" t="s">
        <v>16</v>
      </c>
      <c r="K17" s="1"/>
    </row>
    <row r="18" spans="1:11" ht="12" customHeight="1" outlineLevel="2" x14ac:dyDescent="0.25">
      <c r="A18" s="21">
        <v>46</v>
      </c>
      <c r="B18" s="20" t="s">
        <v>105</v>
      </c>
      <c r="C18" s="20" t="s">
        <v>12</v>
      </c>
      <c r="D18" s="24" t="s">
        <v>121</v>
      </c>
      <c r="E18" s="20" t="s">
        <v>18</v>
      </c>
      <c r="F18" s="20" t="s">
        <v>124</v>
      </c>
      <c r="G18" s="32">
        <v>6682</v>
      </c>
      <c r="H18" s="38">
        <v>10000</v>
      </c>
      <c r="I18" s="20" t="s">
        <v>27</v>
      </c>
      <c r="K18" s="1"/>
    </row>
    <row r="19" spans="1:11" ht="12" customHeight="1" outlineLevel="2" x14ac:dyDescent="0.25">
      <c r="A19" s="21">
        <v>50</v>
      </c>
      <c r="B19" s="20" t="s">
        <v>105</v>
      </c>
      <c r="C19" s="20" t="s">
        <v>12</v>
      </c>
      <c r="D19" s="24" t="s">
        <v>138</v>
      </c>
      <c r="E19" s="20" t="s">
        <v>18</v>
      </c>
      <c r="F19" s="20" t="s">
        <v>139</v>
      </c>
      <c r="G19" s="32">
        <v>7456</v>
      </c>
      <c r="H19" s="38">
        <v>18600</v>
      </c>
      <c r="I19" s="20" t="s">
        <v>140</v>
      </c>
      <c r="K19" s="1"/>
    </row>
    <row r="20" spans="1:11" ht="12" customHeight="1" outlineLevel="2" x14ac:dyDescent="0.25">
      <c r="A20" s="21">
        <v>76</v>
      </c>
      <c r="B20" s="20" t="s">
        <v>109</v>
      </c>
      <c r="C20" s="20" t="s">
        <v>12</v>
      </c>
      <c r="D20" s="24" t="s">
        <v>138</v>
      </c>
      <c r="E20" s="20" t="s">
        <v>18</v>
      </c>
      <c r="F20" s="20" t="s">
        <v>141</v>
      </c>
      <c r="G20" s="32">
        <v>7456</v>
      </c>
      <c r="H20" s="38">
        <v>10000</v>
      </c>
      <c r="I20" s="20" t="s">
        <v>126</v>
      </c>
      <c r="K20" s="1"/>
    </row>
    <row r="21" spans="1:11" ht="12" customHeight="1" outlineLevel="2" x14ac:dyDescent="0.25">
      <c r="A21" s="21">
        <v>77</v>
      </c>
      <c r="B21" s="20" t="s">
        <v>109</v>
      </c>
      <c r="C21" s="20" t="s">
        <v>12</v>
      </c>
      <c r="D21" s="24" t="s">
        <v>121</v>
      </c>
      <c r="E21" s="20" t="s">
        <v>18</v>
      </c>
      <c r="F21" s="20" t="s">
        <v>124</v>
      </c>
      <c r="G21" s="32">
        <v>6682</v>
      </c>
      <c r="H21" s="38">
        <v>15000</v>
      </c>
      <c r="I21" s="20" t="s">
        <v>126</v>
      </c>
      <c r="K21" s="1"/>
    </row>
    <row r="22" spans="1:11" ht="12" customHeight="1" outlineLevel="2" x14ac:dyDescent="0.25">
      <c r="A22" s="21">
        <v>78</v>
      </c>
      <c r="B22" s="20" t="s">
        <v>109</v>
      </c>
      <c r="C22" s="20" t="s">
        <v>12</v>
      </c>
      <c r="D22" s="24" t="s">
        <v>121</v>
      </c>
      <c r="E22" s="20" t="s">
        <v>18</v>
      </c>
      <c r="F22" s="20" t="s">
        <v>124</v>
      </c>
      <c r="G22" s="32">
        <v>6682</v>
      </c>
      <c r="H22" s="38">
        <v>10000</v>
      </c>
      <c r="I22" s="20" t="s">
        <v>127</v>
      </c>
      <c r="K22" s="1"/>
    </row>
    <row r="23" spans="1:11" ht="12" customHeight="1" outlineLevel="2" x14ac:dyDescent="0.25">
      <c r="A23" s="21">
        <v>81</v>
      </c>
      <c r="B23" s="20" t="s">
        <v>109</v>
      </c>
      <c r="C23" s="20" t="s">
        <v>12</v>
      </c>
      <c r="D23" s="24" t="s">
        <v>121</v>
      </c>
      <c r="E23" s="20" t="s">
        <v>18</v>
      </c>
      <c r="F23" s="20" t="s">
        <v>128</v>
      </c>
      <c r="G23" s="32">
        <v>6682</v>
      </c>
      <c r="H23" s="38">
        <v>10000</v>
      </c>
      <c r="I23" s="20" t="s">
        <v>129</v>
      </c>
      <c r="K23" s="1"/>
    </row>
    <row r="24" spans="1:11" ht="12" customHeight="1" outlineLevel="2" x14ac:dyDescent="0.25">
      <c r="A24" s="21">
        <v>82</v>
      </c>
      <c r="B24" s="20" t="s">
        <v>109</v>
      </c>
      <c r="C24" s="20" t="s">
        <v>12</v>
      </c>
      <c r="D24" s="24" t="s">
        <v>130</v>
      </c>
      <c r="E24" s="20" t="s">
        <v>18</v>
      </c>
      <c r="F24" s="20" t="s">
        <v>133</v>
      </c>
      <c r="G24" s="32">
        <v>6685</v>
      </c>
      <c r="H24" s="38">
        <v>5000</v>
      </c>
      <c r="I24" s="20" t="s">
        <v>134</v>
      </c>
      <c r="K24" s="1"/>
    </row>
    <row r="25" spans="1:11" ht="12" customHeight="1" outlineLevel="2" x14ac:dyDescent="0.25">
      <c r="A25" s="14">
        <v>23</v>
      </c>
      <c r="B25" s="10" t="s">
        <v>21</v>
      </c>
      <c r="C25" s="10" t="s">
        <v>12</v>
      </c>
      <c r="D25" s="15" t="s">
        <v>31</v>
      </c>
      <c r="E25" s="10" t="s">
        <v>32</v>
      </c>
      <c r="F25" s="10" t="s">
        <v>34</v>
      </c>
      <c r="G25" s="31">
        <v>7486</v>
      </c>
      <c r="H25" s="37">
        <v>23000</v>
      </c>
      <c r="I25" s="10" t="s">
        <v>33</v>
      </c>
      <c r="K25" s="1"/>
    </row>
    <row r="26" spans="1:11" ht="12" customHeight="1" outlineLevel="2" x14ac:dyDescent="0.25">
      <c r="A26" s="14">
        <v>24</v>
      </c>
      <c r="B26" s="10" t="s">
        <v>21</v>
      </c>
      <c r="C26" s="10" t="s">
        <v>12</v>
      </c>
      <c r="D26" s="15" t="s">
        <v>31</v>
      </c>
      <c r="E26" s="10" t="s">
        <v>18</v>
      </c>
      <c r="F26" s="10" t="s">
        <v>37</v>
      </c>
      <c r="G26" s="31">
        <v>7489</v>
      </c>
      <c r="H26" s="37">
        <v>10000</v>
      </c>
      <c r="I26" s="10" t="s">
        <v>35</v>
      </c>
      <c r="K26" s="5"/>
    </row>
    <row r="27" spans="1:11" ht="12" customHeight="1" outlineLevel="2" x14ac:dyDescent="0.25">
      <c r="A27" s="14">
        <v>27</v>
      </c>
      <c r="B27" s="12" t="s">
        <v>21</v>
      </c>
      <c r="C27" s="10" t="s">
        <v>12</v>
      </c>
      <c r="D27" s="14" t="s">
        <v>14</v>
      </c>
      <c r="E27" s="10" t="s">
        <v>18</v>
      </c>
      <c r="F27" s="10" t="s">
        <v>23</v>
      </c>
      <c r="G27" s="31">
        <v>6682</v>
      </c>
      <c r="H27" s="37">
        <v>3000</v>
      </c>
      <c r="I27" s="10" t="s">
        <v>22</v>
      </c>
      <c r="K27" s="1"/>
    </row>
    <row r="28" spans="1:11" ht="12" customHeight="1" outlineLevel="2" x14ac:dyDescent="0.25">
      <c r="A28" s="21">
        <v>44</v>
      </c>
      <c r="B28" s="20" t="s">
        <v>111</v>
      </c>
      <c r="C28" s="20" t="s">
        <v>12</v>
      </c>
      <c r="D28" s="24" t="s">
        <v>121</v>
      </c>
      <c r="E28" s="20" t="s">
        <v>18</v>
      </c>
      <c r="F28" s="20" t="s">
        <v>124</v>
      </c>
      <c r="G28" s="32">
        <v>6682</v>
      </c>
      <c r="H28" s="38">
        <v>50000</v>
      </c>
      <c r="I28" s="20" t="s">
        <v>125</v>
      </c>
      <c r="K28" s="1"/>
    </row>
    <row r="29" spans="1:11" ht="12" customHeight="1" outlineLevel="2" x14ac:dyDescent="0.25">
      <c r="A29" s="21">
        <v>12</v>
      </c>
      <c r="B29" s="20" t="s">
        <v>120</v>
      </c>
      <c r="C29" s="20" t="s">
        <v>12</v>
      </c>
      <c r="D29" s="24" t="s">
        <v>130</v>
      </c>
      <c r="E29" s="20" t="s">
        <v>15</v>
      </c>
      <c r="F29" s="20" t="s">
        <v>131</v>
      </c>
      <c r="G29" s="32">
        <v>6684</v>
      </c>
      <c r="H29" s="38">
        <v>10000</v>
      </c>
      <c r="I29" s="20" t="s">
        <v>132</v>
      </c>
      <c r="K29" s="1"/>
    </row>
    <row r="30" spans="1:11" ht="12" customHeight="1" outlineLevel="2" x14ac:dyDescent="0.25">
      <c r="A30" s="21">
        <v>13</v>
      </c>
      <c r="B30" s="20" t="s">
        <v>120</v>
      </c>
      <c r="C30" s="20" t="s">
        <v>12</v>
      </c>
      <c r="D30" s="24" t="s">
        <v>135</v>
      </c>
      <c r="E30" s="20" t="s">
        <v>15</v>
      </c>
      <c r="F30" s="20" t="s">
        <v>136</v>
      </c>
      <c r="G30" s="32">
        <v>6698</v>
      </c>
      <c r="H30" s="38">
        <v>15000</v>
      </c>
      <c r="I30" s="20" t="s">
        <v>137</v>
      </c>
      <c r="K30" s="1"/>
    </row>
    <row r="31" spans="1:11" ht="12" customHeight="1" outlineLevel="2" x14ac:dyDescent="0.25">
      <c r="A31" s="21">
        <v>14</v>
      </c>
      <c r="B31" s="20" t="s">
        <v>120</v>
      </c>
      <c r="C31" s="20" t="s">
        <v>12</v>
      </c>
      <c r="D31" s="24" t="s">
        <v>121</v>
      </c>
      <c r="E31" s="20" t="s">
        <v>18</v>
      </c>
      <c r="F31" s="20" t="s">
        <v>122</v>
      </c>
      <c r="G31" s="32">
        <v>6682</v>
      </c>
      <c r="H31" s="38">
        <v>5000</v>
      </c>
      <c r="I31" s="20" t="s">
        <v>123</v>
      </c>
      <c r="K31" s="1"/>
    </row>
    <row r="32" spans="1:11" ht="12" customHeight="1" outlineLevel="1" x14ac:dyDescent="0.25">
      <c r="A32" s="21"/>
      <c r="B32" s="20"/>
      <c r="C32" s="19" t="s">
        <v>239</v>
      </c>
      <c r="D32" s="24"/>
      <c r="E32" s="20"/>
      <c r="F32" s="20"/>
      <c r="G32" s="32"/>
      <c r="H32" s="38">
        <f>SUBTOTAL(9,H11:H31)</f>
        <v>226746.29</v>
      </c>
      <c r="I32" s="20"/>
      <c r="K32" s="1"/>
    </row>
    <row r="33" spans="1:11" ht="12" customHeight="1" outlineLevel="2" x14ac:dyDescent="0.25">
      <c r="A33" s="14">
        <v>36</v>
      </c>
      <c r="B33" s="10" t="s">
        <v>38</v>
      </c>
      <c r="C33" s="10" t="s">
        <v>42</v>
      </c>
      <c r="D33" s="26">
        <v>2119</v>
      </c>
      <c r="E33" s="10" t="s">
        <v>51</v>
      </c>
      <c r="F33" s="10" t="s">
        <v>54</v>
      </c>
      <c r="G33" s="31">
        <v>6727</v>
      </c>
      <c r="H33" s="37">
        <v>30000</v>
      </c>
      <c r="I33" s="10" t="s">
        <v>53</v>
      </c>
      <c r="K33" s="8"/>
    </row>
    <row r="34" spans="1:11" ht="12" customHeight="1" outlineLevel="2" x14ac:dyDescent="0.25">
      <c r="A34" s="42">
        <v>39</v>
      </c>
      <c r="B34" s="12" t="s">
        <v>38</v>
      </c>
      <c r="C34" s="10" t="s">
        <v>42</v>
      </c>
      <c r="D34" s="26">
        <v>2119</v>
      </c>
      <c r="E34" s="10" t="s">
        <v>43</v>
      </c>
      <c r="F34" s="11" t="s">
        <v>49</v>
      </c>
      <c r="G34" s="31">
        <v>6725</v>
      </c>
      <c r="H34" s="37">
        <v>12000</v>
      </c>
      <c r="I34" s="10" t="s">
        <v>48</v>
      </c>
      <c r="K34" s="1"/>
    </row>
    <row r="35" spans="1:11" ht="12" customHeight="1" outlineLevel="2" x14ac:dyDescent="0.25">
      <c r="A35" s="42">
        <v>39</v>
      </c>
      <c r="B35" s="12" t="s">
        <v>38</v>
      </c>
      <c r="C35" s="10" t="s">
        <v>42</v>
      </c>
      <c r="D35" s="26">
        <v>2119</v>
      </c>
      <c r="E35" s="10" t="s">
        <v>50</v>
      </c>
      <c r="F35" s="11" t="s">
        <v>49</v>
      </c>
      <c r="G35" s="31">
        <v>6726</v>
      </c>
      <c r="H35" s="37">
        <v>2000</v>
      </c>
      <c r="I35" s="10" t="s">
        <v>48</v>
      </c>
      <c r="K35" s="1"/>
    </row>
    <row r="36" spans="1:11" ht="12" customHeight="1" outlineLevel="2" x14ac:dyDescent="0.25">
      <c r="A36" s="42">
        <v>39</v>
      </c>
      <c r="B36" s="12" t="s">
        <v>38</v>
      </c>
      <c r="C36" s="10" t="s">
        <v>42</v>
      </c>
      <c r="D36" s="26">
        <v>2119</v>
      </c>
      <c r="E36" s="10" t="s">
        <v>59</v>
      </c>
      <c r="F36" s="11" t="s">
        <v>49</v>
      </c>
      <c r="G36" s="31">
        <v>6728</v>
      </c>
      <c r="H36" s="37">
        <f>24146.28-14000</f>
        <v>10146.279999999999</v>
      </c>
      <c r="I36" s="10" t="s">
        <v>48</v>
      </c>
      <c r="K36" s="1"/>
    </row>
    <row r="37" spans="1:11" ht="12" customHeight="1" outlineLevel="2" x14ac:dyDescent="0.25">
      <c r="A37" s="14">
        <v>41</v>
      </c>
      <c r="B37" s="10" t="s">
        <v>38</v>
      </c>
      <c r="C37" s="10" t="s">
        <v>42</v>
      </c>
      <c r="D37" s="26">
        <v>2119</v>
      </c>
      <c r="E37" s="10" t="s">
        <v>51</v>
      </c>
      <c r="F37" s="10" t="s">
        <v>56</v>
      </c>
      <c r="G37" s="31">
        <v>6727</v>
      </c>
      <c r="H37" s="37">
        <v>11500</v>
      </c>
      <c r="I37" s="10" t="s">
        <v>55</v>
      </c>
      <c r="K37" s="1"/>
    </row>
    <row r="38" spans="1:11" ht="12" customHeight="1" outlineLevel="2" x14ac:dyDescent="0.25">
      <c r="A38" s="14">
        <v>65</v>
      </c>
      <c r="B38" s="10" t="s">
        <v>24</v>
      </c>
      <c r="C38" s="10" t="s">
        <v>42</v>
      </c>
      <c r="D38" s="26">
        <v>2120</v>
      </c>
      <c r="E38" s="10" t="s">
        <v>43</v>
      </c>
      <c r="F38" s="10" t="s">
        <v>71</v>
      </c>
      <c r="G38" s="31">
        <v>7493</v>
      </c>
      <c r="H38" s="37">
        <v>10000</v>
      </c>
      <c r="I38" s="10" t="s">
        <v>70</v>
      </c>
      <c r="K38" s="1"/>
    </row>
    <row r="39" spans="1:11" ht="12" customHeight="1" outlineLevel="2" x14ac:dyDescent="0.25">
      <c r="A39" s="14">
        <v>70</v>
      </c>
      <c r="B39" s="10" t="s">
        <v>24</v>
      </c>
      <c r="C39" s="10" t="s">
        <v>42</v>
      </c>
      <c r="D39" s="26">
        <v>2119</v>
      </c>
      <c r="E39" s="10" t="s">
        <v>51</v>
      </c>
      <c r="F39" s="10" t="s">
        <v>58</v>
      </c>
      <c r="G39" s="31">
        <v>6727</v>
      </c>
      <c r="H39" s="37">
        <v>5000</v>
      </c>
      <c r="I39" s="10" t="s">
        <v>57</v>
      </c>
      <c r="K39" s="1"/>
    </row>
    <row r="40" spans="1:11" ht="12" customHeight="1" outlineLevel="2" x14ac:dyDescent="0.25">
      <c r="A40" s="14">
        <v>73</v>
      </c>
      <c r="B40" s="10" t="s">
        <v>24</v>
      </c>
      <c r="C40" s="10" t="s">
        <v>42</v>
      </c>
      <c r="D40" s="26">
        <v>2119</v>
      </c>
      <c r="E40" s="10" t="s">
        <v>59</v>
      </c>
      <c r="F40" s="10" t="s">
        <v>63</v>
      </c>
      <c r="G40" s="31">
        <v>6728</v>
      </c>
      <c r="H40" s="37">
        <v>4000</v>
      </c>
      <c r="I40" s="10" t="s">
        <v>62</v>
      </c>
      <c r="K40" s="1"/>
    </row>
    <row r="41" spans="1:11" ht="12" customHeight="1" outlineLevel="2" x14ac:dyDescent="0.25">
      <c r="A41" s="14">
        <v>3</v>
      </c>
      <c r="B41" s="10" t="s">
        <v>13</v>
      </c>
      <c r="C41" s="10" t="s">
        <v>42</v>
      </c>
      <c r="D41" s="26">
        <v>2119</v>
      </c>
      <c r="E41" s="10" t="s">
        <v>59</v>
      </c>
      <c r="F41" s="10" t="s">
        <v>61</v>
      </c>
      <c r="G41" s="31">
        <v>6728</v>
      </c>
      <c r="H41" s="37">
        <v>5000</v>
      </c>
      <c r="I41" s="10" t="s">
        <v>60</v>
      </c>
      <c r="K41" s="1"/>
    </row>
    <row r="42" spans="1:11" ht="12" customHeight="1" outlineLevel="2" x14ac:dyDescent="0.25">
      <c r="A42" s="42">
        <v>6</v>
      </c>
      <c r="B42" s="12" t="s">
        <v>13</v>
      </c>
      <c r="C42" s="10" t="s">
        <v>42</v>
      </c>
      <c r="D42" s="26">
        <v>2119</v>
      </c>
      <c r="E42" s="10" t="s">
        <v>43</v>
      </c>
      <c r="F42" s="10" t="s">
        <v>45</v>
      </c>
      <c r="G42" s="31">
        <v>6725</v>
      </c>
      <c r="H42" s="37">
        <v>2500</v>
      </c>
      <c r="I42" s="10" t="s">
        <v>44</v>
      </c>
      <c r="K42" s="1"/>
    </row>
    <row r="43" spans="1:11" ht="12" customHeight="1" outlineLevel="2" x14ac:dyDescent="0.25">
      <c r="A43" s="42">
        <v>6</v>
      </c>
      <c r="B43" s="12" t="s">
        <v>13</v>
      </c>
      <c r="C43" s="10" t="s">
        <v>42</v>
      </c>
      <c r="D43" s="26">
        <v>2119</v>
      </c>
      <c r="E43" s="10" t="s">
        <v>59</v>
      </c>
      <c r="F43" s="10" t="s">
        <v>45</v>
      </c>
      <c r="G43" s="31">
        <v>6728</v>
      </c>
      <c r="H43" s="37">
        <v>2500</v>
      </c>
      <c r="I43" s="10" t="s">
        <v>44</v>
      </c>
      <c r="K43" s="1"/>
    </row>
    <row r="44" spans="1:11" ht="12" customHeight="1" outlineLevel="2" x14ac:dyDescent="0.25">
      <c r="A44" s="42">
        <v>7</v>
      </c>
      <c r="B44" s="12" t="s">
        <v>13</v>
      </c>
      <c r="C44" s="10" t="s">
        <v>42</v>
      </c>
      <c r="D44" s="26">
        <v>2137</v>
      </c>
      <c r="E44" s="10" t="s">
        <v>50</v>
      </c>
      <c r="F44" s="10" t="s">
        <v>67</v>
      </c>
      <c r="G44" s="31">
        <v>7490</v>
      </c>
      <c r="H44" s="37">
        <v>8000</v>
      </c>
      <c r="I44" s="10" t="s">
        <v>66</v>
      </c>
      <c r="K44" s="1"/>
    </row>
    <row r="45" spans="1:11" ht="12" customHeight="1" outlineLevel="2" x14ac:dyDescent="0.25">
      <c r="A45" s="42">
        <v>7</v>
      </c>
      <c r="B45" s="12" t="s">
        <v>13</v>
      </c>
      <c r="C45" s="10" t="s">
        <v>42</v>
      </c>
      <c r="D45" s="26">
        <v>2137</v>
      </c>
      <c r="E45" s="10" t="s">
        <v>43</v>
      </c>
      <c r="F45" s="10" t="s">
        <v>67</v>
      </c>
      <c r="G45" s="31">
        <v>7491</v>
      </c>
      <c r="H45" s="37">
        <v>2000</v>
      </c>
      <c r="I45" s="10" t="s">
        <v>66</v>
      </c>
      <c r="K45" s="1"/>
    </row>
    <row r="46" spans="1:11" ht="12" customHeight="1" outlineLevel="2" x14ac:dyDescent="0.25">
      <c r="A46" s="14">
        <v>9</v>
      </c>
      <c r="B46" s="10" t="s">
        <v>13</v>
      </c>
      <c r="C46" s="10" t="s">
        <v>42</v>
      </c>
      <c r="D46" s="26">
        <v>2118</v>
      </c>
      <c r="E46" s="10" t="s">
        <v>59</v>
      </c>
      <c r="F46" s="10" t="s">
        <v>65</v>
      </c>
      <c r="G46" s="31">
        <v>6731</v>
      </c>
      <c r="H46" s="37">
        <v>20000</v>
      </c>
      <c r="I46" s="10" t="s">
        <v>64</v>
      </c>
      <c r="K46" s="1"/>
    </row>
    <row r="47" spans="1:11" ht="12" customHeight="1" outlineLevel="2" x14ac:dyDescent="0.25">
      <c r="A47" s="21">
        <v>31</v>
      </c>
      <c r="B47" s="20" t="s">
        <v>142</v>
      </c>
      <c r="C47" s="20" t="s">
        <v>42</v>
      </c>
      <c r="D47" s="24">
        <v>2119</v>
      </c>
      <c r="E47" s="20" t="s">
        <v>59</v>
      </c>
      <c r="F47" s="20" t="s">
        <v>143</v>
      </c>
      <c r="G47" s="32">
        <v>6728</v>
      </c>
      <c r="H47" s="38">
        <v>26000</v>
      </c>
      <c r="I47" s="20" t="s">
        <v>144</v>
      </c>
      <c r="K47" s="1"/>
    </row>
    <row r="48" spans="1:11" ht="12" customHeight="1" outlineLevel="2" x14ac:dyDescent="0.25">
      <c r="A48" s="21">
        <v>33</v>
      </c>
      <c r="B48" s="20" t="s">
        <v>142</v>
      </c>
      <c r="C48" s="20" t="s">
        <v>42</v>
      </c>
      <c r="D48" s="24">
        <v>2120</v>
      </c>
      <c r="E48" s="20" t="s">
        <v>18</v>
      </c>
      <c r="F48" s="20" t="s">
        <v>152</v>
      </c>
      <c r="G48" s="32">
        <v>6733</v>
      </c>
      <c r="H48" s="38">
        <v>7146.28</v>
      </c>
      <c r="I48" s="20" t="s">
        <v>153</v>
      </c>
      <c r="K48" s="6"/>
    </row>
    <row r="49" spans="1:11" ht="12" customHeight="1" outlineLevel="2" x14ac:dyDescent="0.25">
      <c r="A49" s="21">
        <v>34</v>
      </c>
      <c r="B49" s="20" t="s">
        <v>142</v>
      </c>
      <c r="C49" s="20" t="s">
        <v>42</v>
      </c>
      <c r="D49" s="24">
        <v>2119</v>
      </c>
      <c r="E49" s="20" t="s">
        <v>59</v>
      </c>
      <c r="F49" s="20" t="s">
        <v>145</v>
      </c>
      <c r="G49" s="32">
        <v>6728</v>
      </c>
      <c r="H49" s="38">
        <v>18000</v>
      </c>
      <c r="I49" s="20" t="s">
        <v>146</v>
      </c>
      <c r="K49" s="1"/>
    </row>
    <row r="50" spans="1:11" ht="12" customHeight="1" outlineLevel="2" x14ac:dyDescent="0.25">
      <c r="A50" s="21">
        <v>47</v>
      </c>
      <c r="B50" s="20" t="s">
        <v>105</v>
      </c>
      <c r="C50" s="20" t="s">
        <v>42</v>
      </c>
      <c r="D50" s="24">
        <v>2119</v>
      </c>
      <c r="E50" s="20" t="s">
        <v>59</v>
      </c>
      <c r="F50" s="20" t="s">
        <v>147</v>
      </c>
      <c r="G50" s="32">
        <v>6728</v>
      </c>
      <c r="H50" s="38">
        <v>6000</v>
      </c>
      <c r="I50" s="20" t="s">
        <v>146</v>
      </c>
    </row>
    <row r="51" spans="1:11" ht="12" customHeight="1" outlineLevel="2" x14ac:dyDescent="0.25">
      <c r="A51" s="21">
        <v>48</v>
      </c>
      <c r="B51" s="20" t="s">
        <v>105</v>
      </c>
      <c r="C51" s="20" t="s">
        <v>42</v>
      </c>
      <c r="D51" s="24">
        <v>2120</v>
      </c>
      <c r="E51" s="20" t="s">
        <v>18</v>
      </c>
      <c r="F51" s="20" t="s">
        <v>154</v>
      </c>
      <c r="G51" s="32">
        <v>6733</v>
      </c>
      <c r="H51" s="38">
        <v>10000</v>
      </c>
      <c r="I51" s="20" t="s">
        <v>153</v>
      </c>
    </row>
    <row r="52" spans="1:11" ht="12" customHeight="1" outlineLevel="2" x14ac:dyDescent="0.25">
      <c r="A52" s="21">
        <v>79</v>
      </c>
      <c r="B52" s="20" t="s">
        <v>109</v>
      </c>
      <c r="C52" s="20" t="s">
        <v>42</v>
      </c>
      <c r="D52" s="24">
        <v>2137</v>
      </c>
      <c r="E52" s="20" t="s">
        <v>59</v>
      </c>
      <c r="F52" s="20" t="s">
        <v>148</v>
      </c>
      <c r="G52" s="32">
        <v>6729</v>
      </c>
      <c r="H52" s="38">
        <v>7146.28</v>
      </c>
      <c r="I52" s="20" t="s">
        <v>149</v>
      </c>
    </row>
    <row r="53" spans="1:11" ht="12" customHeight="1" outlineLevel="2" x14ac:dyDescent="0.25">
      <c r="A53" s="14">
        <v>20</v>
      </c>
      <c r="B53" s="10" t="s">
        <v>72</v>
      </c>
      <c r="C53" s="10" t="s">
        <v>42</v>
      </c>
      <c r="D53" s="26">
        <v>2120</v>
      </c>
      <c r="E53" s="10" t="s">
        <v>73</v>
      </c>
      <c r="F53" s="10" t="s">
        <v>75</v>
      </c>
      <c r="G53" s="31">
        <v>7494</v>
      </c>
      <c r="H53" s="37">
        <v>20000</v>
      </c>
      <c r="I53" s="11" t="s">
        <v>74</v>
      </c>
    </row>
    <row r="54" spans="1:11" ht="12" customHeight="1" outlineLevel="2" x14ac:dyDescent="0.25">
      <c r="A54" s="21">
        <v>54</v>
      </c>
      <c r="B54" s="20" t="s">
        <v>117</v>
      </c>
      <c r="C54" s="20" t="s">
        <v>42</v>
      </c>
      <c r="D54" s="24">
        <v>2120</v>
      </c>
      <c r="E54" s="20" t="s">
        <v>18</v>
      </c>
      <c r="F54" s="20" t="s">
        <v>155</v>
      </c>
      <c r="G54" s="32">
        <v>6733</v>
      </c>
      <c r="H54" s="38">
        <v>15000</v>
      </c>
      <c r="I54" s="20" t="s">
        <v>153</v>
      </c>
    </row>
    <row r="55" spans="1:11" ht="12" customHeight="1" outlineLevel="2" x14ac:dyDescent="0.25">
      <c r="A55" s="21">
        <v>57</v>
      </c>
      <c r="B55" s="20" t="s">
        <v>117</v>
      </c>
      <c r="C55" s="20" t="s">
        <v>42</v>
      </c>
      <c r="D55" s="24">
        <v>2123</v>
      </c>
      <c r="E55" s="20" t="s">
        <v>50</v>
      </c>
      <c r="F55" s="20" t="s">
        <v>156</v>
      </c>
      <c r="G55" s="32">
        <v>7457</v>
      </c>
      <c r="H55" s="38">
        <v>5000</v>
      </c>
      <c r="I55" s="20" t="s">
        <v>157</v>
      </c>
    </row>
    <row r="56" spans="1:11" ht="12" customHeight="1" outlineLevel="2" x14ac:dyDescent="0.25">
      <c r="A56" s="21">
        <v>60</v>
      </c>
      <c r="B56" s="20" t="s">
        <v>117</v>
      </c>
      <c r="C56" s="20" t="s">
        <v>42</v>
      </c>
      <c r="D56" s="24">
        <v>2118</v>
      </c>
      <c r="E56" s="20" t="s">
        <v>43</v>
      </c>
      <c r="F56" s="20" t="s">
        <v>158</v>
      </c>
      <c r="G56" s="32">
        <v>7458</v>
      </c>
      <c r="H56" s="38">
        <v>7000</v>
      </c>
      <c r="I56" s="20" t="s">
        <v>159</v>
      </c>
    </row>
    <row r="57" spans="1:11" ht="12" customHeight="1" outlineLevel="2" x14ac:dyDescent="0.25">
      <c r="A57" s="42">
        <v>26</v>
      </c>
      <c r="B57" s="12" t="s">
        <v>21</v>
      </c>
      <c r="C57" s="12" t="s">
        <v>42</v>
      </c>
      <c r="D57" s="26">
        <v>2119</v>
      </c>
      <c r="E57" s="10" t="s">
        <v>43</v>
      </c>
      <c r="F57" s="10" t="s">
        <v>47</v>
      </c>
      <c r="G57" s="31">
        <v>6725</v>
      </c>
      <c r="H57" s="37">
        <v>7000</v>
      </c>
      <c r="I57" s="10" t="s">
        <v>46</v>
      </c>
    </row>
    <row r="58" spans="1:11" ht="12" customHeight="1" outlineLevel="2" x14ac:dyDescent="0.25">
      <c r="A58" s="42">
        <v>26</v>
      </c>
      <c r="B58" s="12" t="s">
        <v>21</v>
      </c>
      <c r="C58" s="12" t="s">
        <v>42</v>
      </c>
      <c r="D58" s="26">
        <v>2119</v>
      </c>
      <c r="E58" s="10" t="s">
        <v>51</v>
      </c>
      <c r="F58" s="10" t="s">
        <v>52</v>
      </c>
      <c r="G58" s="31">
        <v>6727</v>
      </c>
      <c r="H58" s="37">
        <v>16000</v>
      </c>
      <c r="I58" s="10" t="s">
        <v>46</v>
      </c>
    </row>
    <row r="59" spans="1:11" ht="12" customHeight="1" outlineLevel="2" x14ac:dyDescent="0.25">
      <c r="A59" s="42">
        <v>26</v>
      </c>
      <c r="B59" s="12" t="s">
        <v>21</v>
      </c>
      <c r="C59" s="12" t="s">
        <v>42</v>
      </c>
      <c r="D59" s="26">
        <v>2119</v>
      </c>
      <c r="E59" s="10" t="s">
        <v>68</v>
      </c>
      <c r="F59" s="10" t="s">
        <v>69</v>
      </c>
      <c r="G59" s="31">
        <v>7492</v>
      </c>
      <c r="H59" s="37">
        <f>24146.29-16000</f>
        <v>8146.2900000000009</v>
      </c>
      <c r="I59" s="10" t="s">
        <v>46</v>
      </c>
    </row>
    <row r="60" spans="1:11" ht="12" customHeight="1" outlineLevel="2" x14ac:dyDescent="0.25">
      <c r="A60" s="21">
        <v>16</v>
      </c>
      <c r="B60" s="20" t="s">
        <v>120</v>
      </c>
      <c r="C60" s="20" t="s">
        <v>42</v>
      </c>
      <c r="D60" s="24">
        <v>2120</v>
      </c>
      <c r="E60" s="20" t="s">
        <v>18</v>
      </c>
      <c r="F60" s="20" t="s">
        <v>150</v>
      </c>
      <c r="G60" s="32">
        <v>6733</v>
      </c>
      <c r="H60" s="38">
        <v>15000</v>
      </c>
      <c r="I60" s="20" t="s">
        <v>151</v>
      </c>
    </row>
    <row r="61" spans="1:11" ht="12" customHeight="1" outlineLevel="1" x14ac:dyDescent="0.25">
      <c r="A61" s="21"/>
      <c r="B61" s="20"/>
      <c r="C61" s="19" t="s">
        <v>237</v>
      </c>
      <c r="D61" s="24"/>
      <c r="E61" s="20"/>
      <c r="F61" s="20"/>
      <c r="G61" s="32"/>
      <c r="H61" s="38">
        <f>SUBTOTAL(9,H33:H60)</f>
        <v>292085.12999999995</v>
      </c>
      <c r="I61" s="20"/>
    </row>
    <row r="62" spans="1:11" ht="12" customHeight="1" outlineLevel="2" x14ac:dyDescent="0.25">
      <c r="A62" s="14">
        <v>64</v>
      </c>
      <c r="B62" s="10" t="s">
        <v>24</v>
      </c>
      <c r="C62" s="10" t="s">
        <v>76</v>
      </c>
      <c r="D62" s="28">
        <v>2169</v>
      </c>
      <c r="E62" s="10" t="s">
        <v>68</v>
      </c>
      <c r="F62" s="10" t="s">
        <v>84</v>
      </c>
      <c r="G62" s="31">
        <v>6723</v>
      </c>
      <c r="H62" s="37">
        <v>20000</v>
      </c>
      <c r="I62" s="10" t="s">
        <v>83</v>
      </c>
    </row>
    <row r="63" spans="1:11" ht="12" customHeight="1" outlineLevel="2" x14ac:dyDescent="0.25">
      <c r="A63" s="14">
        <v>66</v>
      </c>
      <c r="B63" s="10" t="s">
        <v>24</v>
      </c>
      <c r="C63" s="10" t="s">
        <v>76</v>
      </c>
      <c r="D63" s="26">
        <v>2166</v>
      </c>
      <c r="E63" s="10" t="s">
        <v>68</v>
      </c>
      <c r="F63" s="10" t="s">
        <v>86</v>
      </c>
      <c r="G63" s="31">
        <v>7487</v>
      </c>
      <c r="H63" s="37">
        <v>15000</v>
      </c>
      <c r="I63" s="10" t="s">
        <v>85</v>
      </c>
    </row>
    <row r="64" spans="1:11" ht="12" customHeight="1" outlineLevel="2" x14ac:dyDescent="0.25">
      <c r="A64" s="14">
        <v>2</v>
      </c>
      <c r="B64" s="10" t="s">
        <v>13</v>
      </c>
      <c r="C64" s="10" t="s">
        <v>76</v>
      </c>
      <c r="D64" s="14" t="s">
        <v>77</v>
      </c>
      <c r="E64" s="10" t="s">
        <v>18</v>
      </c>
      <c r="F64" s="10" t="s">
        <v>37</v>
      </c>
      <c r="G64" s="31">
        <v>6720</v>
      </c>
      <c r="H64" s="37">
        <v>5000</v>
      </c>
      <c r="I64" s="10" t="s">
        <v>78</v>
      </c>
    </row>
    <row r="65" spans="1:9" ht="12" customHeight="1" outlineLevel="2" x14ac:dyDescent="0.25">
      <c r="A65" s="14">
        <v>10</v>
      </c>
      <c r="B65" s="10" t="s">
        <v>13</v>
      </c>
      <c r="C65" s="10" t="s">
        <v>76</v>
      </c>
      <c r="D65" s="26">
        <v>2169</v>
      </c>
      <c r="E65" s="10" t="s">
        <v>68</v>
      </c>
      <c r="F65" s="10" t="s">
        <v>82</v>
      </c>
      <c r="G65" s="31">
        <v>6723</v>
      </c>
      <c r="H65" s="37">
        <v>15000</v>
      </c>
      <c r="I65" s="10" t="s">
        <v>81</v>
      </c>
    </row>
    <row r="66" spans="1:9" ht="12" customHeight="1" outlineLevel="2" x14ac:dyDescent="0.25">
      <c r="A66" s="21">
        <v>32</v>
      </c>
      <c r="B66" s="20" t="s">
        <v>142</v>
      </c>
      <c r="C66" s="20" t="s">
        <v>76</v>
      </c>
      <c r="D66" s="24" t="s">
        <v>160</v>
      </c>
      <c r="E66" s="20" t="s">
        <v>18</v>
      </c>
      <c r="F66" s="20" t="s">
        <v>163</v>
      </c>
      <c r="G66" s="32">
        <v>6720</v>
      </c>
      <c r="H66" s="38">
        <v>20000</v>
      </c>
      <c r="I66" s="20" t="s">
        <v>162</v>
      </c>
    </row>
    <row r="67" spans="1:9" ht="12" customHeight="1" outlineLevel="2" x14ac:dyDescent="0.25">
      <c r="A67" s="14">
        <v>25</v>
      </c>
      <c r="B67" s="10" t="s">
        <v>21</v>
      </c>
      <c r="C67" s="10" t="s">
        <v>76</v>
      </c>
      <c r="D67" s="15" t="s">
        <v>77</v>
      </c>
      <c r="E67" s="10" t="s">
        <v>18</v>
      </c>
      <c r="F67" s="10" t="s">
        <v>80</v>
      </c>
      <c r="G67" s="31">
        <v>6720</v>
      </c>
      <c r="H67" s="37">
        <v>10000</v>
      </c>
      <c r="I67" s="11" t="s">
        <v>79</v>
      </c>
    </row>
    <row r="68" spans="1:9" ht="12" customHeight="1" outlineLevel="2" x14ac:dyDescent="0.25">
      <c r="A68" s="21">
        <v>11</v>
      </c>
      <c r="B68" s="20" t="s">
        <v>120</v>
      </c>
      <c r="C68" s="20" t="s">
        <v>76</v>
      </c>
      <c r="D68" s="27" t="s">
        <v>160</v>
      </c>
      <c r="E68" s="22" t="s">
        <v>18</v>
      </c>
      <c r="F68" s="20" t="s">
        <v>161</v>
      </c>
      <c r="G68" s="32">
        <v>6720</v>
      </c>
      <c r="H68" s="38">
        <v>12146.28</v>
      </c>
      <c r="I68" s="20" t="s">
        <v>162</v>
      </c>
    </row>
    <row r="69" spans="1:9" ht="12" customHeight="1" outlineLevel="1" x14ac:dyDescent="0.25">
      <c r="A69" s="21"/>
      <c r="B69" s="20"/>
      <c r="C69" s="19" t="s">
        <v>240</v>
      </c>
      <c r="D69" s="27"/>
      <c r="E69" s="22"/>
      <c r="F69" s="20"/>
      <c r="G69" s="32"/>
      <c r="H69" s="38">
        <f>SUBTOTAL(9,H62:H68)</f>
        <v>97146.28</v>
      </c>
      <c r="I69" s="20"/>
    </row>
    <row r="70" spans="1:9" ht="12" customHeight="1" outlineLevel="2" x14ac:dyDescent="0.25">
      <c r="A70" s="21">
        <v>35</v>
      </c>
      <c r="B70" s="20" t="s">
        <v>142</v>
      </c>
      <c r="C70" s="20" t="s">
        <v>164</v>
      </c>
      <c r="D70" s="24" t="s">
        <v>167</v>
      </c>
      <c r="E70" s="20" t="s">
        <v>51</v>
      </c>
      <c r="F70" s="20" t="s">
        <v>168</v>
      </c>
      <c r="G70" s="32">
        <v>7460</v>
      </c>
      <c r="H70" s="38">
        <v>6000</v>
      </c>
      <c r="I70" s="20" t="s">
        <v>164</v>
      </c>
    </row>
    <row r="71" spans="1:9" ht="12" customHeight="1" outlineLevel="2" x14ac:dyDescent="0.25">
      <c r="A71" s="21">
        <v>51</v>
      </c>
      <c r="B71" s="20" t="s">
        <v>105</v>
      </c>
      <c r="C71" s="20" t="s">
        <v>164</v>
      </c>
      <c r="D71" s="24">
        <v>2114</v>
      </c>
      <c r="E71" s="20" t="s">
        <v>51</v>
      </c>
      <c r="F71" s="20" t="s">
        <v>166</v>
      </c>
      <c r="G71" s="32">
        <v>6704</v>
      </c>
      <c r="H71" s="38">
        <v>12546</v>
      </c>
      <c r="I71" s="20" t="s">
        <v>164</v>
      </c>
    </row>
    <row r="72" spans="1:9" ht="12" customHeight="1" outlineLevel="2" x14ac:dyDescent="0.25">
      <c r="A72" s="21">
        <v>15</v>
      </c>
      <c r="B72" s="20" t="s">
        <v>120</v>
      </c>
      <c r="C72" s="20" t="s">
        <v>164</v>
      </c>
      <c r="D72" s="24">
        <v>2110</v>
      </c>
      <c r="E72" s="20" t="s">
        <v>51</v>
      </c>
      <c r="F72" s="20" t="s">
        <v>165</v>
      </c>
      <c r="G72" s="32">
        <v>6703</v>
      </c>
      <c r="H72" s="38">
        <v>20000</v>
      </c>
      <c r="I72" s="20" t="s">
        <v>164</v>
      </c>
    </row>
    <row r="73" spans="1:9" ht="12" customHeight="1" outlineLevel="2" x14ac:dyDescent="0.25">
      <c r="A73" s="14">
        <v>67</v>
      </c>
      <c r="B73" s="10" t="s">
        <v>24</v>
      </c>
      <c r="C73" s="10" t="s">
        <v>102</v>
      </c>
      <c r="D73" s="26">
        <v>2114</v>
      </c>
      <c r="E73" s="10" t="s">
        <v>51</v>
      </c>
      <c r="F73" s="10" t="s">
        <v>104</v>
      </c>
      <c r="G73" s="31">
        <v>6704</v>
      </c>
      <c r="H73" s="37">
        <v>8000</v>
      </c>
      <c r="I73" s="10" t="s">
        <v>103</v>
      </c>
    </row>
    <row r="74" spans="1:9" ht="12" customHeight="1" outlineLevel="1" x14ac:dyDescent="0.25">
      <c r="A74" s="21"/>
      <c r="B74" s="20"/>
      <c r="C74" s="19" t="s">
        <v>242</v>
      </c>
      <c r="D74" s="24"/>
      <c r="E74" s="20"/>
      <c r="F74" s="20"/>
      <c r="G74" s="32"/>
      <c r="H74" s="38">
        <f>SUBTOTAL(9,H70:H73)</f>
        <v>46546</v>
      </c>
      <c r="I74" s="20"/>
    </row>
    <row r="75" spans="1:9" ht="12" customHeight="1" outlineLevel="2" x14ac:dyDescent="0.25">
      <c r="A75" s="14">
        <v>37</v>
      </c>
      <c r="B75" s="10" t="s">
        <v>38</v>
      </c>
      <c r="C75" s="10" t="s">
        <v>87</v>
      </c>
      <c r="D75" s="26">
        <v>2219</v>
      </c>
      <c r="E75" s="10" t="s">
        <v>68</v>
      </c>
      <c r="F75" s="10" t="s">
        <v>98</v>
      </c>
      <c r="G75" s="31">
        <v>6715</v>
      </c>
      <c r="H75" s="37">
        <v>47146.28</v>
      </c>
      <c r="I75" s="10" t="s">
        <v>96</v>
      </c>
    </row>
    <row r="76" spans="1:9" ht="12" customHeight="1" outlineLevel="2" x14ac:dyDescent="0.25">
      <c r="A76" s="14">
        <v>38</v>
      </c>
      <c r="B76" s="10" t="s">
        <v>38</v>
      </c>
      <c r="C76" s="10" t="s">
        <v>87</v>
      </c>
      <c r="D76" s="26">
        <v>2140</v>
      </c>
      <c r="E76" s="10" t="s">
        <v>50</v>
      </c>
      <c r="F76" s="10" t="s">
        <v>94</v>
      </c>
      <c r="G76" s="31">
        <v>6712</v>
      </c>
      <c r="H76" s="37">
        <v>30000</v>
      </c>
      <c r="I76" s="10" t="s">
        <v>93</v>
      </c>
    </row>
    <row r="77" spans="1:9" ht="12" customHeight="1" outlineLevel="2" x14ac:dyDescent="0.25">
      <c r="A77" s="14">
        <v>68</v>
      </c>
      <c r="B77" s="10" t="s">
        <v>24</v>
      </c>
      <c r="C77" s="10" t="s">
        <v>87</v>
      </c>
      <c r="D77" s="26">
        <v>2220</v>
      </c>
      <c r="E77" s="10" t="s">
        <v>18</v>
      </c>
      <c r="F77" s="10" t="s">
        <v>101</v>
      </c>
      <c r="G77" s="31">
        <v>6716</v>
      </c>
      <c r="H77" s="37">
        <v>2000</v>
      </c>
      <c r="I77" s="10" t="s">
        <v>99</v>
      </c>
    </row>
    <row r="78" spans="1:9" ht="12" customHeight="1" outlineLevel="2" x14ac:dyDescent="0.25">
      <c r="A78" s="14">
        <v>72</v>
      </c>
      <c r="B78" s="10" t="s">
        <v>24</v>
      </c>
      <c r="C78" s="10" t="s">
        <v>87</v>
      </c>
      <c r="D78" s="26">
        <v>2140</v>
      </c>
      <c r="E78" s="10" t="s">
        <v>50</v>
      </c>
      <c r="F78" s="10" t="s">
        <v>95</v>
      </c>
      <c r="G78" s="31">
        <v>6712</v>
      </c>
      <c r="H78" s="37">
        <v>77146.28</v>
      </c>
      <c r="I78" s="10" t="s">
        <v>81</v>
      </c>
    </row>
    <row r="79" spans="1:9" ht="12" customHeight="1" outlineLevel="2" x14ac:dyDescent="0.25">
      <c r="A79" s="14">
        <v>1</v>
      </c>
      <c r="B79" s="10" t="s">
        <v>13</v>
      </c>
      <c r="C79" s="10" t="s">
        <v>87</v>
      </c>
      <c r="D79" s="26">
        <v>2140</v>
      </c>
      <c r="E79" s="10" t="s">
        <v>50</v>
      </c>
      <c r="F79" s="10" t="s">
        <v>88</v>
      </c>
      <c r="G79" s="31">
        <v>6712</v>
      </c>
      <c r="H79" s="37">
        <v>77146.28</v>
      </c>
      <c r="I79" s="10" t="s">
        <v>81</v>
      </c>
    </row>
    <row r="80" spans="1:9" ht="12" customHeight="1" outlineLevel="2" x14ac:dyDescent="0.25">
      <c r="A80" s="14">
        <v>5</v>
      </c>
      <c r="B80" s="10" t="s">
        <v>13</v>
      </c>
      <c r="C80" s="10" t="s">
        <v>87</v>
      </c>
      <c r="D80" s="26">
        <v>2219</v>
      </c>
      <c r="E80" s="10" t="s">
        <v>68</v>
      </c>
      <c r="F80" s="16" t="s">
        <v>97</v>
      </c>
      <c r="G80" s="31">
        <v>6715</v>
      </c>
      <c r="H80" s="37">
        <v>9646.2800000000007</v>
      </c>
      <c r="I80" s="10" t="s">
        <v>96</v>
      </c>
    </row>
    <row r="81" spans="1:9" ht="12" customHeight="1" outlineLevel="2" x14ac:dyDescent="0.25">
      <c r="A81" s="21">
        <v>28</v>
      </c>
      <c r="B81" s="20" t="s">
        <v>142</v>
      </c>
      <c r="C81" s="20" t="s">
        <v>87</v>
      </c>
      <c r="D81" s="24">
        <v>2144</v>
      </c>
      <c r="E81" s="20" t="s">
        <v>68</v>
      </c>
      <c r="F81" s="23" t="s">
        <v>179</v>
      </c>
      <c r="G81" s="32">
        <v>6715</v>
      </c>
      <c r="H81" s="38">
        <v>31000</v>
      </c>
      <c r="I81" s="20" t="s">
        <v>87</v>
      </c>
    </row>
    <row r="82" spans="1:9" ht="12" customHeight="1" outlineLevel="2" x14ac:dyDescent="0.25">
      <c r="A82" s="21">
        <v>29</v>
      </c>
      <c r="B82" s="20" t="s">
        <v>142</v>
      </c>
      <c r="C82" s="20" t="s">
        <v>87</v>
      </c>
      <c r="D82" s="24" t="s">
        <v>173</v>
      </c>
      <c r="E82" s="20" t="s">
        <v>18</v>
      </c>
      <c r="F82" s="20" t="s">
        <v>174</v>
      </c>
      <c r="G82" s="32">
        <v>6714</v>
      </c>
      <c r="H82" s="38">
        <v>15146.28</v>
      </c>
      <c r="I82" s="20" t="s">
        <v>172</v>
      </c>
    </row>
    <row r="83" spans="1:9" ht="12" customHeight="1" outlineLevel="2" x14ac:dyDescent="0.25">
      <c r="A83" s="21">
        <v>30</v>
      </c>
      <c r="B83" s="20" t="s">
        <v>142</v>
      </c>
      <c r="C83" s="20" t="s">
        <v>87</v>
      </c>
      <c r="D83" s="24">
        <v>2146</v>
      </c>
      <c r="E83" s="20" t="s">
        <v>169</v>
      </c>
      <c r="F83" s="20" t="s">
        <v>170</v>
      </c>
      <c r="G83" s="32">
        <v>6709</v>
      </c>
      <c r="H83" s="38">
        <v>31000</v>
      </c>
      <c r="I83" s="20" t="s">
        <v>87</v>
      </c>
    </row>
    <row r="84" spans="1:9" ht="12" customHeight="1" outlineLevel="2" x14ac:dyDescent="0.25">
      <c r="A84" s="21">
        <v>49</v>
      </c>
      <c r="B84" s="20" t="s">
        <v>105</v>
      </c>
      <c r="C84" s="20" t="s">
        <v>87</v>
      </c>
      <c r="D84" s="24">
        <v>2246</v>
      </c>
      <c r="E84" s="20" t="s">
        <v>18</v>
      </c>
      <c r="F84" s="20" t="s">
        <v>176</v>
      </c>
      <c r="G84" s="32">
        <v>6714</v>
      </c>
      <c r="H84" s="38">
        <v>77146.28</v>
      </c>
      <c r="I84" s="20" t="s">
        <v>172</v>
      </c>
    </row>
    <row r="85" spans="1:9" ht="12" customHeight="1" outlineLevel="2" x14ac:dyDescent="0.25">
      <c r="A85" s="21">
        <v>80</v>
      </c>
      <c r="B85" s="20" t="s">
        <v>109</v>
      </c>
      <c r="C85" s="20" t="s">
        <v>87</v>
      </c>
      <c r="D85" s="24">
        <v>2219</v>
      </c>
      <c r="E85" s="20" t="s">
        <v>68</v>
      </c>
      <c r="F85" s="20" t="s">
        <v>180</v>
      </c>
      <c r="G85" s="32">
        <v>6715</v>
      </c>
      <c r="H85" s="38">
        <v>10000</v>
      </c>
      <c r="I85" s="20" t="s">
        <v>181</v>
      </c>
    </row>
    <row r="86" spans="1:9" ht="12" customHeight="1" outlineLevel="2" x14ac:dyDescent="0.25">
      <c r="A86" s="24">
        <v>83</v>
      </c>
      <c r="B86" s="20" t="s">
        <v>109</v>
      </c>
      <c r="C86" s="20" t="s">
        <v>87</v>
      </c>
      <c r="D86" s="24">
        <v>2140</v>
      </c>
      <c r="E86" s="20" t="s">
        <v>50</v>
      </c>
      <c r="F86" s="20" t="s">
        <v>185</v>
      </c>
      <c r="G86" s="32">
        <v>7462</v>
      </c>
      <c r="H86" s="38">
        <f>77146.28*0.8</f>
        <v>61717.024000000005</v>
      </c>
      <c r="I86" s="20" t="s">
        <v>186</v>
      </c>
    </row>
    <row r="87" spans="1:9" ht="12" customHeight="1" outlineLevel="2" x14ac:dyDescent="0.25">
      <c r="A87" s="21">
        <v>83</v>
      </c>
      <c r="B87" s="20" t="s">
        <v>109</v>
      </c>
      <c r="C87" s="20" t="s">
        <v>87</v>
      </c>
      <c r="D87" s="24">
        <v>2140</v>
      </c>
      <c r="E87" s="20" t="s">
        <v>43</v>
      </c>
      <c r="F87" s="20" t="s">
        <v>185</v>
      </c>
      <c r="G87" s="32">
        <v>7463</v>
      </c>
      <c r="H87" s="38">
        <f>77146.28*0.2</f>
        <v>15429.256000000001</v>
      </c>
      <c r="I87" s="20" t="s">
        <v>186</v>
      </c>
    </row>
    <row r="88" spans="1:9" ht="12" customHeight="1" outlineLevel="2" x14ac:dyDescent="0.25">
      <c r="A88" s="14">
        <v>18</v>
      </c>
      <c r="B88" s="10" t="s">
        <v>72</v>
      </c>
      <c r="C88" s="10" t="s">
        <v>87</v>
      </c>
      <c r="D88" s="26">
        <v>2220</v>
      </c>
      <c r="E88" s="10" t="s">
        <v>18</v>
      </c>
      <c r="F88" s="10" t="s">
        <v>100</v>
      </c>
      <c r="G88" s="31">
        <v>6716</v>
      </c>
      <c r="H88" s="37">
        <v>77146.289999999994</v>
      </c>
      <c r="I88" s="10" t="s">
        <v>99</v>
      </c>
    </row>
    <row r="89" spans="1:9" ht="12" customHeight="1" outlineLevel="2" x14ac:dyDescent="0.25">
      <c r="A89" s="14">
        <v>19</v>
      </c>
      <c r="B89" s="10" t="s">
        <v>72</v>
      </c>
      <c r="C89" s="10" t="s">
        <v>87</v>
      </c>
      <c r="D89" s="26">
        <v>2140</v>
      </c>
      <c r="E89" s="10" t="s">
        <v>50</v>
      </c>
      <c r="F89" s="11" t="s">
        <v>90</v>
      </c>
      <c r="G89" s="31">
        <v>6712</v>
      </c>
      <c r="H89" s="37">
        <v>57146.29</v>
      </c>
      <c r="I89" s="10" t="s">
        <v>89</v>
      </c>
    </row>
    <row r="90" spans="1:9" ht="12" customHeight="1" outlineLevel="2" x14ac:dyDescent="0.25">
      <c r="A90" s="21">
        <v>53</v>
      </c>
      <c r="B90" s="20" t="s">
        <v>117</v>
      </c>
      <c r="C90" s="20" t="s">
        <v>87</v>
      </c>
      <c r="D90" s="24" t="s">
        <v>177</v>
      </c>
      <c r="E90" s="20" t="s">
        <v>18</v>
      </c>
      <c r="F90" s="20" t="s">
        <v>178</v>
      </c>
      <c r="G90" s="32">
        <v>6714</v>
      </c>
      <c r="H90" s="38">
        <v>30000</v>
      </c>
      <c r="I90" s="20" t="s">
        <v>172</v>
      </c>
    </row>
    <row r="91" spans="1:9" ht="12" customHeight="1" outlineLevel="2" x14ac:dyDescent="0.25">
      <c r="A91" s="21">
        <v>55</v>
      </c>
      <c r="B91" s="20" t="s">
        <v>117</v>
      </c>
      <c r="C91" s="20" t="s">
        <v>87</v>
      </c>
      <c r="D91" s="24" t="s">
        <v>173</v>
      </c>
      <c r="E91" s="20" t="s">
        <v>59</v>
      </c>
      <c r="F91" s="20" t="s">
        <v>187</v>
      </c>
      <c r="G91" s="32">
        <v>7464</v>
      </c>
      <c r="H91" s="38">
        <v>20000</v>
      </c>
      <c r="I91" s="20" t="s">
        <v>87</v>
      </c>
    </row>
    <row r="92" spans="1:9" ht="12" customHeight="1" outlineLevel="2" x14ac:dyDescent="0.25">
      <c r="A92" s="21">
        <v>56</v>
      </c>
      <c r="B92" s="20" t="s">
        <v>117</v>
      </c>
      <c r="C92" s="20" t="s">
        <v>87</v>
      </c>
      <c r="D92" s="24" t="s">
        <v>173</v>
      </c>
      <c r="E92" s="20" t="s">
        <v>50</v>
      </c>
      <c r="F92" s="20" t="s">
        <v>182</v>
      </c>
      <c r="G92" s="32">
        <v>7461</v>
      </c>
      <c r="H92" s="38">
        <v>10000</v>
      </c>
      <c r="I92" s="20" t="s">
        <v>87</v>
      </c>
    </row>
    <row r="93" spans="1:9" ht="12" customHeight="1" outlineLevel="2" x14ac:dyDescent="0.25">
      <c r="A93" s="21">
        <v>58</v>
      </c>
      <c r="B93" s="20" t="s">
        <v>117</v>
      </c>
      <c r="C93" s="20" t="s">
        <v>87</v>
      </c>
      <c r="D93" s="24" t="s">
        <v>188</v>
      </c>
      <c r="E93" s="20" t="s">
        <v>189</v>
      </c>
      <c r="F93" s="20" t="s">
        <v>124</v>
      </c>
      <c r="G93" s="32">
        <v>7465</v>
      </c>
      <c r="H93" s="38">
        <v>3000</v>
      </c>
      <c r="I93" s="20" t="s">
        <v>190</v>
      </c>
    </row>
    <row r="94" spans="1:9" ht="12" customHeight="1" outlineLevel="2" x14ac:dyDescent="0.25">
      <c r="A94" s="21">
        <v>59</v>
      </c>
      <c r="B94" s="20" t="s">
        <v>117</v>
      </c>
      <c r="C94" s="20" t="s">
        <v>87</v>
      </c>
      <c r="D94" s="24" t="s">
        <v>188</v>
      </c>
      <c r="E94" s="20" t="s">
        <v>189</v>
      </c>
      <c r="F94" s="20" t="s">
        <v>124</v>
      </c>
      <c r="G94" s="32">
        <v>7465</v>
      </c>
      <c r="H94" s="38">
        <v>11000</v>
      </c>
      <c r="I94" s="20" t="s">
        <v>190</v>
      </c>
    </row>
    <row r="95" spans="1:9" ht="12" customHeight="1" outlineLevel="2" x14ac:dyDescent="0.25">
      <c r="A95" s="21">
        <v>61</v>
      </c>
      <c r="B95" s="20" t="s">
        <v>117</v>
      </c>
      <c r="C95" s="20" t="s">
        <v>87</v>
      </c>
      <c r="D95" s="24" t="s">
        <v>173</v>
      </c>
      <c r="E95" s="20" t="s">
        <v>50</v>
      </c>
      <c r="F95" s="20" t="s">
        <v>183</v>
      </c>
      <c r="G95" s="32">
        <v>7461</v>
      </c>
      <c r="H95" s="38">
        <v>20200</v>
      </c>
      <c r="I95" s="20" t="s">
        <v>87</v>
      </c>
    </row>
    <row r="96" spans="1:9" ht="12" customHeight="1" outlineLevel="2" x14ac:dyDescent="0.25">
      <c r="A96" s="21">
        <v>62</v>
      </c>
      <c r="B96" s="20" t="s">
        <v>117</v>
      </c>
      <c r="C96" s="20" t="s">
        <v>87</v>
      </c>
      <c r="D96" s="24" t="s">
        <v>173</v>
      </c>
      <c r="E96" s="20" t="s">
        <v>50</v>
      </c>
      <c r="F96" s="20" t="s">
        <v>184</v>
      </c>
      <c r="G96" s="32">
        <v>7462</v>
      </c>
      <c r="H96" s="38">
        <v>20000</v>
      </c>
      <c r="I96" s="20" t="s">
        <v>87</v>
      </c>
    </row>
    <row r="97" spans="1:9" ht="12" customHeight="1" outlineLevel="2" x14ac:dyDescent="0.25">
      <c r="A97" s="14">
        <v>21</v>
      </c>
      <c r="B97" s="10" t="s">
        <v>21</v>
      </c>
      <c r="C97" s="10" t="s">
        <v>87</v>
      </c>
      <c r="D97" s="26">
        <v>2140</v>
      </c>
      <c r="E97" s="10" t="s">
        <v>50</v>
      </c>
      <c r="F97" s="11" t="s">
        <v>92</v>
      </c>
      <c r="G97" s="31">
        <v>6712</v>
      </c>
      <c r="H97" s="37">
        <v>30000</v>
      </c>
      <c r="I97" s="11" t="s">
        <v>91</v>
      </c>
    </row>
    <row r="98" spans="1:9" ht="12" customHeight="1" outlineLevel="2" x14ac:dyDescent="0.25">
      <c r="A98" s="14">
        <v>22</v>
      </c>
      <c r="B98" s="10" t="s">
        <v>21</v>
      </c>
      <c r="C98" s="10" t="s">
        <v>87</v>
      </c>
      <c r="D98" s="26">
        <v>2140</v>
      </c>
      <c r="E98" s="10" t="s">
        <v>50</v>
      </c>
      <c r="F98" s="11" t="s">
        <v>92</v>
      </c>
      <c r="G98" s="31">
        <v>6712</v>
      </c>
      <c r="H98" s="37">
        <v>47146.28</v>
      </c>
      <c r="I98" s="11" t="s">
        <v>91</v>
      </c>
    </row>
    <row r="99" spans="1:9" ht="12" customHeight="1" outlineLevel="2" x14ac:dyDescent="0.25">
      <c r="A99" s="21">
        <v>45</v>
      </c>
      <c r="B99" s="20" t="s">
        <v>111</v>
      </c>
      <c r="C99" s="20" t="s">
        <v>87</v>
      </c>
      <c r="D99" s="24">
        <v>2246</v>
      </c>
      <c r="E99" s="20" t="s">
        <v>18</v>
      </c>
      <c r="F99" s="20" t="s">
        <v>175</v>
      </c>
      <c r="G99" s="32">
        <v>6714</v>
      </c>
      <c r="H99" s="38">
        <v>77292.570000000007</v>
      </c>
      <c r="I99" s="20" t="s">
        <v>172</v>
      </c>
    </row>
    <row r="100" spans="1:9" ht="12" customHeight="1" outlineLevel="2" x14ac:dyDescent="0.25">
      <c r="A100" s="21">
        <v>17</v>
      </c>
      <c r="B100" s="20" t="s">
        <v>120</v>
      </c>
      <c r="C100" s="20" t="s">
        <v>87</v>
      </c>
      <c r="D100" s="24">
        <v>2140</v>
      </c>
      <c r="E100" s="20" t="s">
        <v>18</v>
      </c>
      <c r="F100" s="20" t="s">
        <v>171</v>
      </c>
      <c r="G100" s="32">
        <v>6714</v>
      </c>
      <c r="H100" s="38">
        <v>77146.28</v>
      </c>
      <c r="I100" s="20" t="s">
        <v>172</v>
      </c>
    </row>
    <row r="101" spans="1:9" ht="12" customHeight="1" outlineLevel="1" x14ac:dyDescent="0.25">
      <c r="A101" s="21"/>
      <c r="B101" s="20"/>
      <c r="C101" s="19" t="s">
        <v>238</v>
      </c>
      <c r="D101" s="24"/>
      <c r="E101" s="20"/>
      <c r="F101" s="20"/>
      <c r="G101" s="32"/>
      <c r="H101" s="38">
        <f>SUBTOTAL(9,H75:H100)</f>
        <v>964601.67000000016</v>
      </c>
      <c r="I101" s="20"/>
    </row>
    <row r="102" spans="1:9" ht="12" customHeight="1" outlineLevel="1" x14ac:dyDescent="0.25">
      <c r="A102" s="47"/>
      <c r="B102" s="4"/>
      <c r="C102" s="51" t="s">
        <v>241</v>
      </c>
      <c r="D102" s="48"/>
      <c r="E102" s="4"/>
      <c r="F102" s="4"/>
      <c r="G102" s="49"/>
      <c r="H102" s="50">
        <f>SUBTOTAL(9,H73:H73)</f>
        <v>8000</v>
      </c>
      <c r="I102" s="4"/>
    </row>
    <row r="103" spans="1:9" outlineLevel="1" x14ac:dyDescent="0.25">
      <c r="H103" s="35">
        <f>SUBTOTAL(9,H3:H101)</f>
        <v>1687125.3700000003</v>
      </c>
    </row>
    <row r="104" spans="1:9" outlineLevel="1" x14ac:dyDescent="0.25"/>
    <row r="105" spans="1:9" outlineLevel="1" x14ac:dyDescent="0.25"/>
    <row r="106" spans="1:9" outlineLevel="1" x14ac:dyDescent="0.25"/>
    <row r="107" spans="1:9" outlineLevel="1" x14ac:dyDescent="0.25"/>
    <row r="108" spans="1:9" outlineLevel="1" x14ac:dyDescent="0.25"/>
    <row r="109" spans="1:9" outlineLevel="1" x14ac:dyDescent="0.25"/>
    <row r="110" spans="1:9" outlineLevel="1" x14ac:dyDescent="0.25"/>
    <row r="111" spans="1:9" outlineLevel="1" x14ac:dyDescent="0.25"/>
    <row r="112" spans="1:9" outlineLevel="1" x14ac:dyDescent="0.25"/>
    <row r="113" outlineLevel="1" x14ac:dyDescent="0.25"/>
    <row r="114" outlineLevel="1" x14ac:dyDescent="0.25"/>
    <row r="115" outlineLevel="1" x14ac:dyDescent="0.25"/>
    <row r="116" outlineLevel="1" x14ac:dyDescent="0.25"/>
    <row r="117" outlineLevel="1" x14ac:dyDescent="0.25"/>
    <row r="118" outlineLevel="1" x14ac:dyDescent="0.25"/>
    <row r="119" outlineLevel="1" x14ac:dyDescent="0.25"/>
    <row r="120" outlineLevel="1" x14ac:dyDescent="0.25"/>
    <row r="121" outlineLevel="1" x14ac:dyDescent="0.25"/>
    <row r="122" outlineLevel="1" x14ac:dyDescent="0.25"/>
    <row r="123" outlineLevel="1" x14ac:dyDescent="0.25"/>
    <row r="124" outlineLevel="1" x14ac:dyDescent="0.25"/>
    <row r="125" outlineLevel="1" x14ac:dyDescent="0.25"/>
    <row r="126" outlineLevel="1" x14ac:dyDescent="0.25"/>
    <row r="127" outlineLevel="1" x14ac:dyDescent="0.25"/>
    <row r="128" outlineLevel="1" x14ac:dyDescent="0.25"/>
    <row r="129" outlineLevel="1" x14ac:dyDescent="0.25"/>
    <row r="130" outlineLevel="1" x14ac:dyDescent="0.25"/>
    <row r="131" outlineLevel="1" x14ac:dyDescent="0.25"/>
    <row r="132" outlineLevel="1" x14ac:dyDescent="0.25"/>
    <row r="133" outlineLevel="1" x14ac:dyDescent="0.25"/>
    <row r="134" outlineLevel="1" x14ac:dyDescent="0.25"/>
    <row r="135" outlineLevel="1" x14ac:dyDescent="0.25"/>
    <row r="136" outlineLevel="1" x14ac:dyDescent="0.25"/>
    <row r="137" outlineLevel="1" x14ac:dyDescent="0.25"/>
    <row r="138" outlineLevel="1" x14ac:dyDescent="0.25"/>
    <row r="139" outlineLevel="1" x14ac:dyDescent="0.25"/>
    <row r="140" outlineLevel="1" x14ac:dyDescent="0.25"/>
    <row r="141" outlineLevel="1" x14ac:dyDescent="0.25"/>
    <row r="142" outlineLevel="1" x14ac:dyDescent="0.25"/>
    <row r="143" outlineLevel="1" x14ac:dyDescent="0.25"/>
    <row r="144" outlineLevel="1" x14ac:dyDescent="0.25"/>
    <row r="145" outlineLevel="1" x14ac:dyDescent="0.25"/>
    <row r="146" outlineLevel="1" x14ac:dyDescent="0.25"/>
    <row r="147" outlineLevel="1" x14ac:dyDescent="0.25"/>
    <row r="148" outlineLevel="1" x14ac:dyDescent="0.25"/>
    <row r="149" outlineLevel="1" x14ac:dyDescent="0.25"/>
    <row r="150" outlineLevel="1" x14ac:dyDescent="0.25"/>
    <row r="151" outlineLevel="1" x14ac:dyDescent="0.25"/>
    <row r="152" outlineLevel="1" x14ac:dyDescent="0.25"/>
    <row r="153" outlineLevel="1" x14ac:dyDescent="0.25"/>
    <row r="154" outlineLevel="1" x14ac:dyDescent="0.25"/>
    <row r="155" outlineLevel="1" x14ac:dyDescent="0.25"/>
    <row r="156" outlineLevel="1" x14ac:dyDescent="0.25"/>
    <row r="157" outlineLevel="1" x14ac:dyDescent="0.25"/>
    <row r="158" outlineLevel="1" x14ac:dyDescent="0.25"/>
    <row r="159" outlineLevel="1" x14ac:dyDescent="0.25"/>
    <row r="160" outlineLevel="1" x14ac:dyDescent="0.25"/>
    <row r="161" spans="3:8" outlineLevel="1" x14ac:dyDescent="0.25"/>
    <row r="162" spans="3:8" outlineLevel="1" x14ac:dyDescent="0.25"/>
    <row r="163" spans="3:8" outlineLevel="1" x14ac:dyDescent="0.25"/>
    <row r="164" spans="3:8" outlineLevel="1" x14ac:dyDescent="0.25"/>
    <row r="165" spans="3:8" outlineLevel="1" x14ac:dyDescent="0.25"/>
    <row r="166" spans="3:8" outlineLevel="1" x14ac:dyDescent="0.25">
      <c r="C166" s="52" t="s">
        <v>191</v>
      </c>
      <c r="H166" s="41">
        <f>SUBTOTAL(9,H3:H165)</f>
        <v>1687125.3700000003</v>
      </c>
    </row>
  </sheetData>
  <sortState ref="A3:I157">
    <sortCondition ref="C3:C158"/>
  </sortState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0"/>
  <sheetViews>
    <sheetView topLeftCell="A28" workbookViewId="0">
      <selection activeCell="F89" sqref="F89"/>
    </sheetView>
  </sheetViews>
  <sheetFormatPr defaultRowHeight="15" outlineLevelRow="1" x14ac:dyDescent="0.25"/>
  <cols>
    <col min="1" max="1" width="9.28515625" style="25" bestFit="1" customWidth="1"/>
    <col min="4" max="4" width="9.28515625" style="25" bestFit="1" customWidth="1"/>
    <col min="6" max="6" width="44.7109375" customWidth="1"/>
    <col min="7" max="7" width="9.28515625" style="34" bestFit="1" customWidth="1"/>
    <col min="8" max="8" width="11" style="41" bestFit="1" customWidth="1"/>
    <col min="9" max="9" width="34.42578125" customWidth="1"/>
    <col min="11" max="11" width="58.42578125" bestFit="1" customWidth="1"/>
  </cols>
  <sheetData>
    <row r="1" spans="1:13" x14ac:dyDescent="0.25">
      <c r="A1" s="2"/>
      <c r="B1" s="1"/>
      <c r="C1" s="1"/>
      <c r="D1" s="2"/>
      <c r="E1" s="1"/>
      <c r="F1" s="1"/>
      <c r="G1" s="30"/>
      <c r="H1" s="35"/>
      <c r="I1" s="1"/>
      <c r="J1" s="1"/>
      <c r="K1" s="1"/>
      <c r="L1" s="1"/>
      <c r="M1" s="2" t="s">
        <v>1</v>
      </c>
    </row>
    <row r="2" spans="1:13" ht="12" customHeight="1" x14ac:dyDescent="0.25">
      <c r="A2" s="14" t="s">
        <v>3</v>
      </c>
      <c r="B2" s="9" t="s">
        <v>4</v>
      </c>
      <c r="C2" s="9" t="s">
        <v>2</v>
      </c>
      <c r="D2" s="14" t="s">
        <v>5</v>
      </c>
      <c r="E2" s="9" t="s">
        <v>6</v>
      </c>
      <c r="F2" s="9" t="s">
        <v>10</v>
      </c>
      <c r="G2" s="31" t="s">
        <v>7</v>
      </c>
      <c r="H2" s="36" t="s">
        <v>8</v>
      </c>
      <c r="I2" s="9" t="s">
        <v>9</v>
      </c>
    </row>
    <row r="3" spans="1:13" ht="12" customHeight="1" x14ac:dyDescent="0.25">
      <c r="A3" s="21">
        <v>42</v>
      </c>
      <c r="B3" s="20" t="s">
        <v>111</v>
      </c>
      <c r="C3" s="20" t="s">
        <v>112</v>
      </c>
      <c r="D3" s="24" t="s">
        <v>113</v>
      </c>
      <c r="E3" s="20" t="s">
        <v>18</v>
      </c>
      <c r="F3" s="20" t="s">
        <v>114</v>
      </c>
      <c r="G3" s="32">
        <v>6676</v>
      </c>
      <c r="H3" s="38">
        <v>10000</v>
      </c>
      <c r="I3" s="20" t="s">
        <v>115</v>
      </c>
    </row>
    <row r="4" spans="1:13" ht="12" customHeight="1" x14ac:dyDescent="0.25">
      <c r="A4" s="21">
        <v>43</v>
      </c>
      <c r="B4" s="20" t="s">
        <v>111</v>
      </c>
      <c r="C4" s="20" t="s">
        <v>112</v>
      </c>
      <c r="D4" s="29" t="s">
        <v>113</v>
      </c>
      <c r="E4" s="20" t="s">
        <v>18</v>
      </c>
      <c r="F4" s="20" t="s">
        <v>114</v>
      </c>
      <c r="G4" s="32">
        <v>6676</v>
      </c>
      <c r="H4" s="38">
        <v>17000</v>
      </c>
      <c r="I4" s="20" t="s">
        <v>116</v>
      </c>
    </row>
    <row r="5" spans="1:13" ht="12" customHeight="1" x14ac:dyDescent="0.25">
      <c r="A5" s="21">
        <v>63</v>
      </c>
      <c r="B5" s="20" t="s">
        <v>117</v>
      </c>
      <c r="C5" s="20" t="s">
        <v>112</v>
      </c>
      <c r="D5" s="24" t="s">
        <v>113</v>
      </c>
      <c r="E5" s="20" t="s">
        <v>18</v>
      </c>
      <c r="F5" s="20" t="s">
        <v>118</v>
      </c>
      <c r="G5" s="32">
        <v>6676</v>
      </c>
      <c r="H5" s="38">
        <v>3000</v>
      </c>
      <c r="I5" s="20" t="s">
        <v>119</v>
      </c>
    </row>
    <row r="6" spans="1:13" ht="12" customHeight="1" x14ac:dyDescent="0.25">
      <c r="A6" s="14">
        <v>4</v>
      </c>
      <c r="B6" s="10" t="s">
        <v>13</v>
      </c>
      <c r="C6" s="10" t="s">
        <v>12</v>
      </c>
      <c r="D6" s="14" t="s">
        <v>14</v>
      </c>
      <c r="E6" s="10" t="s">
        <v>18</v>
      </c>
      <c r="F6" s="14" t="s">
        <v>20</v>
      </c>
      <c r="G6" s="31">
        <v>6682</v>
      </c>
      <c r="H6" s="37">
        <v>2500</v>
      </c>
      <c r="I6" s="10" t="s">
        <v>19</v>
      </c>
    </row>
    <row r="7" spans="1:13" ht="12" customHeight="1" x14ac:dyDescent="0.25">
      <c r="A7" s="14">
        <v>8</v>
      </c>
      <c r="B7" s="10" t="s">
        <v>13</v>
      </c>
      <c r="C7" s="10" t="s">
        <v>12</v>
      </c>
      <c r="D7" s="14" t="s">
        <v>14</v>
      </c>
      <c r="E7" s="10" t="s">
        <v>15</v>
      </c>
      <c r="F7" s="10" t="s">
        <v>17</v>
      </c>
      <c r="G7" s="31">
        <v>6681</v>
      </c>
      <c r="H7" s="37">
        <v>5000</v>
      </c>
      <c r="I7" s="10" t="s">
        <v>16</v>
      </c>
    </row>
    <row r="8" spans="1:13" ht="12" customHeight="1" x14ac:dyDescent="0.25">
      <c r="A8" s="21">
        <v>12</v>
      </c>
      <c r="B8" s="20" t="s">
        <v>120</v>
      </c>
      <c r="C8" s="20" t="s">
        <v>12</v>
      </c>
      <c r="D8" s="24" t="s">
        <v>130</v>
      </c>
      <c r="E8" s="20" t="s">
        <v>15</v>
      </c>
      <c r="F8" s="20" t="s">
        <v>131</v>
      </c>
      <c r="G8" s="32">
        <v>6684</v>
      </c>
      <c r="H8" s="38">
        <v>10000</v>
      </c>
      <c r="I8" s="20" t="s">
        <v>132</v>
      </c>
    </row>
    <row r="9" spans="1:13" ht="12" customHeight="1" x14ac:dyDescent="0.25">
      <c r="A9" s="21">
        <v>13</v>
      </c>
      <c r="B9" s="20" t="s">
        <v>120</v>
      </c>
      <c r="C9" s="20" t="s">
        <v>12</v>
      </c>
      <c r="D9" s="24" t="s">
        <v>135</v>
      </c>
      <c r="E9" s="20" t="s">
        <v>15</v>
      </c>
      <c r="F9" s="20" t="s">
        <v>136</v>
      </c>
      <c r="G9" s="32">
        <v>6698</v>
      </c>
      <c r="H9" s="38">
        <v>15000</v>
      </c>
      <c r="I9" s="20" t="s">
        <v>137</v>
      </c>
    </row>
    <row r="10" spans="1:13" ht="12" customHeight="1" x14ac:dyDescent="0.25">
      <c r="A10" s="21">
        <v>14</v>
      </c>
      <c r="B10" s="20" t="s">
        <v>120</v>
      </c>
      <c r="C10" s="20" t="s">
        <v>12</v>
      </c>
      <c r="D10" s="24" t="s">
        <v>121</v>
      </c>
      <c r="E10" s="20" t="s">
        <v>18</v>
      </c>
      <c r="F10" s="20" t="s">
        <v>122</v>
      </c>
      <c r="G10" s="32">
        <v>6682</v>
      </c>
      <c r="H10" s="38">
        <v>5000</v>
      </c>
      <c r="I10" s="20" t="s">
        <v>123</v>
      </c>
    </row>
    <row r="11" spans="1:13" ht="12" customHeight="1" x14ac:dyDescent="0.25">
      <c r="A11" s="14">
        <v>23</v>
      </c>
      <c r="B11" s="10" t="s">
        <v>21</v>
      </c>
      <c r="C11" s="10" t="s">
        <v>12</v>
      </c>
      <c r="D11" s="15" t="s">
        <v>31</v>
      </c>
      <c r="E11" s="10" t="s">
        <v>32</v>
      </c>
      <c r="F11" s="10" t="s">
        <v>34</v>
      </c>
      <c r="G11" s="31">
        <v>7486</v>
      </c>
      <c r="H11" s="37">
        <v>23000</v>
      </c>
      <c r="I11" s="10" t="s">
        <v>33</v>
      </c>
    </row>
    <row r="12" spans="1:13" ht="12" customHeight="1" x14ac:dyDescent="0.25">
      <c r="A12" s="14">
        <v>24</v>
      </c>
      <c r="B12" s="10" t="s">
        <v>21</v>
      </c>
      <c r="C12" s="10" t="s">
        <v>12</v>
      </c>
      <c r="D12" s="15" t="s">
        <v>31</v>
      </c>
      <c r="E12" s="10" t="s">
        <v>18</v>
      </c>
      <c r="F12" s="10" t="s">
        <v>37</v>
      </c>
      <c r="G12" s="31">
        <v>7489</v>
      </c>
      <c r="H12" s="37">
        <v>10000</v>
      </c>
      <c r="I12" s="10" t="s">
        <v>35</v>
      </c>
    </row>
    <row r="13" spans="1:13" ht="12" customHeight="1" x14ac:dyDescent="0.25">
      <c r="A13" s="14">
        <v>27</v>
      </c>
      <c r="B13" s="12" t="s">
        <v>21</v>
      </c>
      <c r="C13" s="10" t="s">
        <v>12</v>
      </c>
      <c r="D13" s="14" t="s">
        <v>14</v>
      </c>
      <c r="E13" s="10" t="s">
        <v>18</v>
      </c>
      <c r="F13" s="10" t="s">
        <v>23</v>
      </c>
      <c r="G13" s="31">
        <v>6682</v>
      </c>
      <c r="H13" s="37">
        <v>3000</v>
      </c>
      <c r="I13" s="10" t="s">
        <v>22</v>
      </c>
    </row>
    <row r="14" spans="1:13" ht="12" customHeight="1" x14ac:dyDescent="0.25">
      <c r="A14" s="21">
        <v>44</v>
      </c>
      <c r="B14" s="20" t="s">
        <v>111</v>
      </c>
      <c r="C14" s="20" t="s">
        <v>12</v>
      </c>
      <c r="D14" s="24" t="s">
        <v>121</v>
      </c>
      <c r="E14" s="20" t="s">
        <v>18</v>
      </c>
      <c r="F14" s="20" t="s">
        <v>124</v>
      </c>
      <c r="G14" s="32">
        <v>6682</v>
      </c>
      <c r="H14" s="38">
        <v>50000</v>
      </c>
      <c r="I14" s="20" t="s">
        <v>125</v>
      </c>
    </row>
    <row r="15" spans="1:13" ht="12" customHeight="1" x14ac:dyDescent="0.25">
      <c r="A15" s="21">
        <v>46</v>
      </c>
      <c r="B15" s="20" t="s">
        <v>105</v>
      </c>
      <c r="C15" s="20" t="s">
        <v>12</v>
      </c>
      <c r="D15" s="24" t="s">
        <v>121</v>
      </c>
      <c r="E15" s="20" t="s">
        <v>18</v>
      </c>
      <c r="F15" s="20" t="s">
        <v>124</v>
      </c>
      <c r="G15" s="32">
        <v>6682</v>
      </c>
      <c r="H15" s="38">
        <v>10000</v>
      </c>
      <c r="I15" s="20" t="s">
        <v>27</v>
      </c>
    </row>
    <row r="16" spans="1:13" ht="12" customHeight="1" x14ac:dyDescent="0.25">
      <c r="A16" s="21">
        <v>50</v>
      </c>
      <c r="B16" s="20" t="s">
        <v>105</v>
      </c>
      <c r="C16" s="20" t="s">
        <v>12</v>
      </c>
      <c r="D16" s="24" t="s">
        <v>138</v>
      </c>
      <c r="E16" s="20" t="s">
        <v>18</v>
      </c>
      <c r="F16" s="20" t="s">
        <v>139</v>
      </c>
      <c r="G16" s="32">
        <v>7456</v>
      </c>
      <c r="H16" s="38">
        <v>18600</v>
      </c>
      <c r="I16" s="20" t="s">
        <v>140</v>
      </c>
    </row>
    <row r="17" spans="1:9" ht="12" customHeight="1" x14ac:dyDescent="0.25">
      <c r="A17" s="14">
        <v>69</v>
      </c>
      <c r="B17" s="10" t="s">
        <v>24</v>
      </c>
      <c r="C17" s="10" t="s">
        <v>12</v>
      </c>
      <c r="D17" s="15" t="s">
        <v>31</v>
      </c>
      <c r="E17" s="10" t="s">
        <v>15</v>
      </c>
      <c r="F17" s="10" t="s">
        <v>36</v>
      </c>
      <c r="G17" s="31">
        <v>7488</v>
      </c>
      <c r="H17" s="37">
        <v>5000</v>
      </c>
      <c r="I17" s="10" t="s">
        <v>35</v>
      </c>
    </row>
    <row r="18" spans="1:9" ht="12" customHeight="1" x14ac:dyDescent="0.25">
      <c r="A18" s="14">
        <v>71</v>
      </c>
      <c r="B18" s="10" t="s">
        <v>24</v>
      </c>
      <c r="C18" s="10" t="s">
        <v>12</v>
      </c>
      <c r="D18" s="14" t="s">
        <v>14</v>
      </c>
      <c r="E18" s="10" t="s">
        <v>18</v>
      </c>
      <c r="F18" s="10" t="s">
        <v>26</v>
      </c>
      <c r="G18" s="31">
        <v>6682</v>
      </c>
      <c r="H18" s="37">
        <v>5000</v>
      </c>
      <c r="I18" s="10" t="s">
        <v>25</v>
      </c>
    </row>
    <row r="19" spans="1:9" ht="12" customHeight="1" x14ac:dyDescent="0.25">
      <c r="A19" s="14">
        <v>74</v>
      </c>
      <c r="B19" s="10" t="s">
        <v>24</v>
      </c>
      <c r="C19" s="10" t="s">
        <v>12</v>
      </c>
      <c r="D19" s="14" t="s">
        <v>14</v>
      </c>
      <c r="E19" s="10" t="s">
        <v>18</v>
      </c>
      <c r="F19" s="10" t="s">
        <v>28</v>
      </c>
      <c r="G19" s="31">
        <v>6682</v>
      </c>
      <c r="H19" s="37">
        <v>2000</v>
      </c>
      <c r="I19" s="10" t="s">
        <v>27</v>
      </c>
    </row>
    <row r="20" spans="1:9" ht="12" customHeight="1" x14ac:dyDescent="0.25">
      <c r="A20" s="21">
        <v>76</v>
      </c>
      <c r="B20" s="20" t="s">
        <v>109</v>
      </c>
      <c r="C20" s="20" t="s">
        <v>12</v>
      </c>
      <c r="D20" s="24" t="s">
        <v>138</v>
      </c>
      <c r="E20" s="20" t="s">
        <v>18</v>
      </c>
      <c r="F20" s="20" t="s">
        <v>141</v>
      </c>
      <c r="G20" s="32">
        <v>7456</v>
      </c>
      <c r="H20" s="38">
        <v>10000</v>
      </c>
      <c r="I20" s="20" t="s">
        <v>126</v>
      </c>
    </row>
    <row r="21" spans="1:9" ht="12" customHeight="1" x14ac:dyDescent="0.25">
      <c r="A21" s="21">
        <v>77</v>
      </c>
      <c r="B21" s="20" t="s">
        <v>109</v>
      </c>
      <c r="C21" s="20" t="s">
        <v>12</v>
      </c>
      <c r="D21" s="24" t="s">
        <v>121</v>
      </c>
      <c r="E21" s="20" t="s">
        <v>18</v>
      </c>
      <c r="F21" s="20" t="s">
        <v>124</v>
      </c>
      <c r="G21" s="32">
        <v>6682</v>
      </c>
      <c r="H21" s="38">
        <v>15000</v>
      </c>
      <c r="I21" s="20" t="s">
        <v>126</v>
      </c>
    </row>
    <row r="22" spans="1:9" ht="12" customHeight="1" x14ac:dyDescent="0.25">
      <c r="A22" s="21">
        <v>78</v>
      </c>
      <c r="B22" s="20" t="s">
        <v>109</v>
      </c>
      <c r="C22" s="20" t="s">
        <v>12</v>
      </c>
      <c r="D22" s="24" t="s">
        <v>121</v>
      </c>
      <c r="E22" s="20" t="s">
        <v>18</v>
      </c>
      <c r="F22" s="20" t="s">
        <v>124</v>
      </c>
      <c r="G22" s="32">
        <v>6682</v>
      </c>
      <c r="H22" s="38">
        <v>10000</v>
      </c>
      <c r="I22" s="20" t="s">
        <v>127</v>
      </c>
    </row>
    <row r="23" spans="1:9" ht="12" customHeight="1" x14ac:dyDescent="0.25">
      <c r="A23" s="21">
        <v>81</v>
      </c>
      <c r="B23" s="20" t="s">
        <v>109</v>
      </c>
      <c r="C23" s="20" t="s">
        <v>12</v>
      </c>
      <c r="D23" s="24" t="s">
        <v>121</v>
      </c>
      <c r="E23" s="20" t="s">
        <v>18</v>
      </c>
      <c r="F23" s="20" t="s">
        <v>128</v>
      </c>
      <c r="G23" s="32">
        <v>6682</v>
      </c>
      <c r="H23" s="38">
        <v>10000</v>
      </c>
      <c r="I23" s="20" t="s">
        <v>129</v>
      </c>
    </row>
    <row r="24" spans="1:9" ht="12" customHeight="1" x14ac:dyDescent="0.25">
      <c r="A24" s="21">
        <v>82</v>
      </c>
      <c r="B24" s="20" t="s">
        <v>109</v>
      </c>
      <c r="C24" s="20" t="s">
        <v>12</v>
      </c>
      <c r="D24" s="24" t="s">
        <v>130</v>
      </c>
      <c r="E24" s="20" t="s">
        <v>18</v>
      </c>
      <c r="F24" s="20" t="s">
        <v>133</v>
      </c>
      <c r="G24" s="32">
        <v>6685</v>
      </c>
      <c r="H24" s="38">
        <v>5000</v>
      </c>
      <c r="I24" s="20" t="s">
        <v>134</v>
      </c>
    </row>
    <row r="25" spans="1:9" ht="12" customHeight="1" x14ac:dyDescent="0.25">
      <c r="A25" s="14">
        <v>84</v>
      </c>
      <c r="B25" s="10" t="s">
        <v>24</v>
      </c>
      <c r="C25" s="10" t="s">
        <v>12</v>
      </c>
      <c r="D25" s="14" t="s">
        <v>14</v>
      </c>
      <c r="E25" s="10" t="s">
        <v>18</v>
      </c>
      <c r="F25" s="10" t="s">
        <v>30</v>
      </c>
      <c r="G25" s="31">
        <v>6682</v>
      </c>
      <c r="H25" s="37">
        <v>1146.29</v>
      </c>
      <c r="I25" s="10" t="s">
        <v>29</v>
      </c>
    </row>
    <row r="26" spans="1:9" ht="12" customHeight="1" x14ac:dyDescent="0.25">
      <c r="A26" s="21">
        <v>16</v>
      </c>
      <c r="B26" s="20" t="s">
        <v>120</v>
      </c>
      <c r="C26" s="20" t="s">
        <v>42</v>
      </c>
      <c r="D26" s="24">
        <v>2120</v>
      </c>
      <c r="E26" s="20" t="s">
        <v>18</v>
      </c>
      <c r="F26" s="20" t="s">
        <v>150</v>
      </c>
      <c r="G26" s="32">
        <v>6733</v>
      </c>
      <c r="H26" s="38">
        <v>15000</v>
      </c>
      <c r="I26" s="20" t="s">
        <v>151</v>
      </c>
    </row>
    <row r="27" spans="1:9" ht="12" customHeight="1" x14ac:dyDescent="0.25">
      <c r="A27" s="21">
        <v>33</v>
      </c>
      <c r="B27" s="20" t="s">
        <v>142</v>
      </c>
      <c r="C27" s="20" t="s">
        <v>42</v>
      </c>
      <c r="D27" s="24">
        <v>2120</v>
      </c>
      <c r="E27" s="20" t="s">
        <v>18</v>
      </c>
      <c r="F27" s="20" t="s">
        <v>152</v>
      </c>
      <c r="G27" s="32">
        <v>6733</v>
      </c>
      <c r="H27" s="38">
        <v>7146.28</v>
      </c>
      <c r="I27" s="20" t="s">
        <v>153</v>
      </c>
    </row>
    <row r="28" spans="1:9" ht="12" customHeight="1" x14ac:dyDescent="0.25">
      <c r="A28" s="21">
        <v>48</v>
      </c>
      <c r="B28" s="20" t="s">
        <v>105</v>
      </c>
      <c r="C28" s="20" t="s">
        <v>42</v>
      </c>
      <c r="D28" s="24">
        <v>2120</v>
      </c>
      <c r="E28" s="20" t="s">
        <v>18</v>
      </c>
      <c r="F28" s="20" t="s">
        <v>154</v>
      </c>
      <c r="G28" s="32">
        <v>6733</v>
      </c>
      <c r="H28" s="38">
        <v>10000</v>
      </c>
      <c r="I28" s="20" t="s">
        <v>153</v>
      </c>
    </row>
    <row r="29" spans="1:9" ht="12" customHeight="1" x14ac:dyDescent="0.25">
      <c r="A29" s="21">
        <v>54</v>
      </c>
      <c r="B29" s="20" t="s">
        <v>117</v>
      </c>
      <c r="C29" s="20" t="s">
        <v>42</v>
      </c>
      <c r="D29" s="24">
        <v>2120</v>
      </c>
      <c r="E29" s="20" t="s">
        <v>18</v>
      </c>
      <c r="F29" s="20" t="s">
        <v>155</v>
      </c>
      <c r="G29" s="32">
        <v>6733</v>
      </c>
      <c r="H29" s="38">
        <v>15000</v>
      </c>
      <c r="I29" s="20" t="s">
        <v>153</v>
      </c>
    </row>
    <row r="30" spans="1:9" ht="12" customHeight="1" x14ac:dyDescent="0.25">
      <c r="A30" s="14">
        <v>2</v>
      </c>
      <c r="B30" s="10" t="s">
        <v>13</v>
      </c>
      <c r="C30" s="10" t="s">
        <v>76</v>
      </c>
      <c r="D30" s="14" t="s">
        <v>77</v>
      </c>
      <c r="E30" s="10" t="s">
        <v>18</v>
      </c>
      <c r="F30" s="10" t="s">
        <v>37</v>
      </c>
      <c r="G30" s="31">
        <v>6720</v>
      </c>
      <c r="H30" s="37">
        <v>5000</v>
      </c>
      <c r="I30" s="10" t="s">
        <v>78</v>
      </c>
    </row>
    <row r="31" spans="1:9" ht="12" customHeight="1" x14ac:dyDescent="0.25">
      <c r="A31" s="21">
        <v>11</v>
      </c>
      <c r="B31" s="20" t="s">
        <v>120</v>
      </c>
      <c r="C31" s="20" t="s">
        <v>76</v>
      </c>
      <c r="D31" s="27" t="s">
        <v>160</v>
      </c>
      <c r="E31" s="22" t="s">
        <v>18</v>
      </c>
      <c r="F31" s="20" t="s">
        <v>161</v>
      </c>
      <c r="G31" s="32">
        <v>6720</v>
      </c>
      <c r="H31" s="38">
        <v>12146.28</v>
      </c>
      <c r="I31" s="20" t="s">
        <v>162</v>
      </c>
    </row>
    <row r="32" spans="1:9" ht="12" customHeight="1" x14ac:dyDescent="0.25">
      <c r="A32" s="14">
        <v>25</v>
      </c>
      <c r="B32" s="10" t="s">
        <v>21</v>
      </c>
      <c r="C32" s="10" t="s">
        <v>76</v>
      </c>
      <c r="D32" s="15" t="s">
        <v>77</v>
      </c>
      <c r="E32" s="10" t="s">
        <v>18</v>
      </c>
      <c r="F32" s="10" t="s">
        <v>80</v>
      </c>
      <c r="G32" s="31">
        <v>6720</v>
      </c>
      <c r="H32" s="37">
        <v>10000</v>
      </c>
      <c r="I32" s="11" t="s">
        <v>79</v>
      </c>
    </row>
    <row r="33" spans="1:9" ht="12" customHeight="1" x14ac:dyDescent="0.25">
      <c r="A33" s="21">
        <v>32</v>
      </c>
      <c r="B33" s="20" t="s">
        <v>142</v>
      </c>
      <c r="C33" s="20" t="s">
        <v>76</v>
      </c>
      <c r="D33" s="24" t="s">
        <v>160</v>
      </c>
      <c r="E33" s="20" t="s">
        <v>18</v>
      </c>
      <c r="F33" s="20" t="s">
        <v>163</v>
      </c>
      <c r="G33" s="32">
        <v>6720</v>
      </c>
      <c r="H33" s="38">
        <v>20000</v>
      </c>
      <c r="I33" s="20" t="s">
        <v>162</v>
      </c>
    </row>
    <row r="34" spans="1:9" ht="12" customHeight="1" x14ac:dyDescent="0.25">
      <c r="A34" s="21">
        <v>17</v>
      </c>
      <c r="B34" s="20" t="s">
        <v>120</v>
      </c>
      <c r="C34" s="20" t="s">
        <v>87</v>
      </c>
      <c r="D34" s="24">
        <v>2140</v>
      </c>
      <c r="E34" s="20" t="s">
        <v>18</v>
      </c>
      <c r="F34" s="20" t="s">
        <v>171</v>
      </c>
      <c r="G34" s="32">
        <v>6714</v>
      </c>
      <c r="H34" s="38">
        <v>77146.28</v>
      </c>
      <c r="I34" s="20" t="s">
        <v>172</v>
      </c>
    </row>
    <row r="35" spans="1:9" ht="12" customHeight="1" x14ac:dyDescent="0.25">
      <c r="A35" s="14">
        <v>18</v>
      </c>
      <c r="B35" s="10" t="s">
        <v>72</v>
      </c>
      <c r="C35" s="10" t="s">
        <v>87</v>
      </c>
      <c r="D35" s="26">
        <v>2220</v>
      </c>
      <c r="E35" s="10" t="s">
        <v>18</v>
      </c>
      <c r="F35" s="10" t="s">
        <v>100</v>
      </c>
      <c r="G35" s="31">
        <v>6716</v>
      </c>
      <c r="H35" s="37">
        <v>77146.289999999994</v>
      </c>
      <c r="I35" s="10" t="s">
        <v>99</v>
      </c>
    </row>
    <row r="36" spans="1:9" ht="12" customHeight="1" x14ac:dyDescent="0.25">
      <c r="A36" s="21">
        <v>29</v>
      </c>
      <c r="B36" s="20" t="s">
        <v>142</v>
      </c>
      <c r="C36" s="20" t="s">
        <v>87</v>
      </c>
      <c r="D36" s="24" t="s">
        <v>173</v>
      </c>
      <c r="E36" s="20" t="s">
        <v>18</v>
      </c>
      <c r="F36" s="20" t="s">
        <v>174</v>
      </c>
      <c r="G36" s="32">
        <v>6714</v>
      </c>
      <c r="H36" s="38">
        <v>15146.28</v>
      </c>
      <c r="I36" s="20" t="s">
        <v>172</v>
      </c>
    </row>
    <row r="37" spans="1:9" ht="12" customHeight="1" x14ac:dyDescent="0.25">
      <c r="A37" s="21">
        <v>45</v>
      </c>
      <c r="B37" s="20" t="s">
        <v>111</v>
      </c>
      <c r="C37" s="20" t="s">
        <v>87</v>
      </c>
      <c r="D37" s="24">
        <v>2246</v>
      </c>
      <c r="E37" s="20" t="s">
        <v>18</v>
      </c>
      <c r="F37" s="20" t="s">
        <v>175</v>
      </c>
      <c r="G37" s="32">
        <v>6714</v>
      </c>
      <c r="H37" s="38">
        <v>77292.570000000007</v>
      </c>
      <c r="I37" s="20" t="s">
        <v>172</v>
      </c>
    </row>
    <row r="38" spans="1:9" ht="12" customHeight="1" x14ac:dyDescent="0.25">
      <c r="A38" s="21">
        <v>49</v>
      </c>
      <c r="B38" s="20" t="s">
        <v>105</v>
      </c>
      <c r="C38" s="20" t="s">
        <v>87</v>
      </c>
      <c r="D38" s="24">
        <v>2246</v>
      </c>
      <c r="E38" s="20" t="s">
        <v>18</v>
      </c>
      <c r="F38" s="20" t="s">
        <v>176</v>
      </c>
      <c r="G38" s="32">
        <v>6714</v>
      </c>
      <c r="H38" s="38">
        <v>77146.28</v>
      </c>
      <c r="I38" s="20" t="s">
        <v>172</v>
      </c>
    </row>
    <row r="39" spans="1:9" ht="12" customHeight="1" x14ac:dyDescent="0.25">
      <c r="A39" s="21">
        <v>53</v>
      </c>
      <c r="B39" s="20" t="s">
        <v>117</v>
      </c>
      <c r="C39" s="20" t="s">
        <v>87</v>
      </c>
      <c r="D39" s="24" t="s">
        <v>177</v>
      </c>
      <c r="E39" s="20" t="s">
        <v>18</v>
      </c>
      <c r="F39" s="20" t="s">
        <v>178</v>
      </c>
      <c r="G39" s="32">
        <v>6714</v>
      </c>
      <c r="H39" s="38">
        <v>30000</v>
      </c>
      <c r="I39" s="20" t="s">
        <v>172</v>
      </c>
    </row>
    <row r="40" spans="1:9" ht="12" customHeight="1" x14ac:dyDescent="0.25">
      <c r="A40" s="21">
        <v>58</v>
      </c>
      <c r="B40" s="20" t="s">
        <v>117</v>
      </c>
      <c r="C40" s="20" t="s">
        <v>87</v>
      </c>
      <c r="D40" s="24" t="s">
        <v>188</v>
      </c>
      <c r="E40" s="20" t="s">
        <v>189</v>
      </c>
      <c r="F40" s="20" t="s">
        <v>124</v>
      </c>
      <c r="G40" s="32">
        <v>7465</v>
      </c>
      <c r="H40" s="38">
        <v>3000</v>
      </c>
      <c r="I40" s="20" t="s">
        <v>190</v>
      </c>
    </row>
    <row r="41" spans="1:9" ht="12" customHeight="1" x14ac:dyDescent="0.25">
      <c r="A41" s="21">
        <v>59</v>
      </c>
      <c r="B41" s="20" t="s">
        <v>117</v>
      </c>
      <c r="C41" s="20" t="s">
        <v>87</v>
      </c>
      <c r="D41" s="24" t="s">
        <v>188</v>
      </c>
      <c r="E41" s="20" t="s">
        <v>189</v>
      </c>
      <c r="F41" s="20" t="s">
        <v>124</v>
      </c>
      <c r="G41" s="32">
        <v>7465</v>
      </c>
      <c r="H41" s="38">
        <v>11000</v>
      </c>
      <c r="I41" s="20" t="s">
        <v>190</v>
      </c>
    </row>
    <row r="42" spans="1:9" ht="12" customHeight="1" x14ac:dyDescent="0.25">
      <c r="A42" s="14">
        <v>68</v>
      </c>
      <c r="B42" s="10" t="s">
        <v>24</v>
      </c>
      <c r="C42" s="10" t="s">
        <v>87</v>
      </c>
      <c r="D42" s="26">
        <v>2220</v>
      </c>
      <c r="E42" s="10" t="s">
        <v>18</v>
      </c>
      <c r="F42" s="10" t="s">
        <v>101</v>
      </c>
      <c r="G42" s="31">
        <v>6716</v>
      </c>
      <c r="H42" s="37">
        <v>2000</v>
      </c>
      <c r="I42" s="10" t="s">
        <v>99</v>
      </c>
    </row>
    <row r="43" spans="1:9" ht="12" customHeight="1" x14ac:dyDescent="0.25">
      <c r="A43" s="62" t="s">
        <v>245</v>
      </c>
      <c r="B43" s="63"/>
      <c r="C43" s="63"/>
      <c r="D43" s="63"/>
      <c r="E43" s="63"/>
      <c r="F43" s="63"/>
      <c r="G43" s="64"/>
      <c r="H43" s="37">
        <f>SUM(H3:H42)</f>
        <v>709416.55</v>
      </c>
      <c r="I43" s="10"/>
    </row>
    <row r="44" spans="1:9" ht="12" customHeight="1" x14ac:dyDescent="0.25">
      <c r="A44" s="42">
        <v>6</v>
      </c>
      <c r="B44" s="12" t="s">
        <v>13</v>
      </c>
      <c r="C44" s="10" t="s">
        <v>42</v>
      </c>
      <c r="D44" s="26">
        <v>2119</v>
      </c>
      <c r="E44" s="10" t="s">
        <v>43</v>
      </c>
      <c r="F44" s="10" t="s">
        <v>45</v>
      </c>
      <c r="G44" s="31">
        <v>6725</v>
      </c>
      <c r="H44" s="37">
        <v>2500</v>
      </c>
      <c r="I44" s="10" t="s">
        <v>44</v>
      </c>
    </row>
    <row r="45" spans="1:9" ht="12" customHeight="1" x14ac:dyDescent="0.25">
      <c r="A45" s="42">
        <v>7</v>
      </c>
      <c r="B45" s="12" t="s">
        <v>13</v>
      </c>
      <c r="C45" s="10" t="s">
        <v>42</v>
      </c>
      <c r="D45" s="26">
        <v>2137</v>
      </c>
      <c r="E45" s="10" t="s">
        <v>43</v>
      </c>
      <c r="F45" s="10" t="s">
        <v>67</v>
      </c>
      <c r="G45" s="31">
        <v>7491</v>
      </c>
      <c r="H45" s="37">
        <v>2000</v>
      </c>
      <c r="I45" s="10" t="s">
        <v>66</v>
      </c>
    </row>
    <row r="46" spans="1:9" ht="12" customHeight="1" x14ac:dyDescent="0.25">
      <c r="A46" s="42">
        <v>26</v>
      </c>
      <c r="B46" s="12" t="s">
        <v>21</v>
      </c>
      <c r="C46" s="12" t="s">
        <v>42</v>
      </c>
      <c r="D46" s="26">
        <v>2119</v>
      </c>
      <c r="E46" s="10" t="s">
        <v>43</v>
      </c>
      <c r="F46" s="10" t="s">
        <v>47</v>
      </c>
      <c r="G46" s="31">
        <v>6725</v>
      </c>
      <c r="H46" s="37">
        <v>7000</v>
      </c>
      <c r="I46" s="10" t="s">
        <v>46</v>
      </c>
    </row>
    <row r="47" spans="1:9" ht="12" customHeight="1" x14ac:dyDescent="0.25">
      <c r="A47" s="42">
        <v>39</v>
      </c>
      <c r="B47" s="12" t="s">
        <v>38</v>
      </c>
      <c r="C47" s="10" t="s">
        <v>42</v>
      </c>
      <c r="D47" s="26">
        <v>2119</v>
      </c>
      <c r="E47" s="10" t="s">
        <v>43</v>
      </c>
      <c r="F47" s="11" t="s">
        <v>49</v>
      </c>
      <c r="G47" s="31">
        <v>6725</v>
      </c>
      <c r="H47" s="37">
        <v>12000</v>
      </c>
      <c r="I47" s="10" t="s">
        <v>48</v>
      </c>
    </row>
    <row r="48" spans="1:9" ht="12" customHeight="1" x14ac:dyDescent="0.25">
      <c r="A48" s="21">
        <v>60</v>
      </c>
      <c r="B48" s="20" t="s">
        <v>117</v>
      </c>
      <c r="C48" s="20" t="s">
        <v>42</v>
      </c>
      <c r="D48" s="24">
        <v>2118</v>
      </c>
      <c r="E48" s="20" t="s">
        <v>43</v>
      </c>
      <c r="F48" s="20" t="s">
        <v>158</v>
      </c>
      <c r="G48" s="32">
        <v>7458</v>
      </c>
      <c r="H48" s="38">
        <v>7000</v>
      </c>
      <c r="I48" s="20" t="s">
        <v>159</v>
      </c>
    </row>
    <row r="49" spans="1:9" ht="12" customHeight="1" x14ac:dyDescent="0.25">
      <c r="A49" s="14">
        <v>65</v>
      </c>
      <c r="B49" s="10" t="s">
        <v>24</v>
      </c>
      <c r="C49" s="10" t="s">
        <v>42</v>
      </c>
      <c r="D49" s="26">
        <v>2120</v>
      </c>
      <c r="E49" s="10" t="s">
        <v>43</v>
      </c>
      <c r="F49" s="10" t="s">
        <v>71</v>
      </c>
      <c r="G49" s="31">
        <v>7493</v>
      </c>
      <c r="H49" s="37">
        <v>10000</v>
      </c>
      <c r="I49" s="10" t="s">
        <v>70</v>
      </c>
    </row>
    <row r="50" spans="1:9" ht="12" customHeight="1" x14ac:dyDescent="0.25">
      <c r="A50" s="21">
        <v>83</v>
      </c>
      <c r="B50" s="20" t="s">
        <v>109</v>
      </c>
      <c r="C50" s="20" t="s">
        <v>87</v>
      </c>
      <c r="D50" s="24">
        <v>2140</v>
      </c>
      <c r="E50" s="20" t="s">
        <v>43</v>
      </c>
      <c r="F50" s="20" t="s">
        <v>185</v>
      </c>
      <c r="G50" s="32">
        <v>7463</v>
      </c>
      <c r="H50" s="38">
        <f>77146.28*0.2</f>
        <v>15429.256000000001</v>
      </c>
      <c r="I50" s="20" t="s">
        <v>186</v>
      </c>
    </row>
    <row r="51" spans="1:9" ht="12" customHeight="1" x14ac:dyDescent="0.25">
      <c r="A51" s="18">
        <v>52</v>
      </c>
      <c r="B51" s="17" t="s">
        <v>105</v>
      </c>
      <c r="C51" s="17" t="s">
        <v>106</v>
      </c>
      <c r="D51" s="15">
        <v>2191</v>
      </c>
      <c r="E51" s="17" t="s">
        <v>107</v>
      </c>
      <c r="F51" s="17" t="s">
        <v>108</v>
      </c>
      <c r="G51" s="33">
        <v>7497</v>
      </c>
      <c r="H51" s="40">
        <v>10000</v>
      </c>
      <c r="I51" s="17" t="s">
        <v>106</v>
      </c>
    </row>
    <row r="52" spans="1:9" ht="12" customHeight="1" x14ac:dyDescent="0.25">
      <c r="A52" s="42">
        <v>26</v>
      </c>
      <c r="B52" s="12" t="s">
        <v>21</v>
      </c>
      <c r="C52" s="12" t="s">
        <v>42</v>
      </c>
      <c r="D52" s="26">
        <v>2119</v>
      </c>
      <c r="E52" s="10" t="s">
        <v>68</v>
      </c>
      <c r="F52" s="10" t="s">
        <v>69</v>
      </c>
      <c r="G52" s="31">
        <v>7492</v>
      </c>
      <c r="H52" s="37">
        <f>24146.29-16000</f>
        <v>8146.2900000000009</v>
      </c>
      <c r="I52" s="10" t="s">
        <v>46</v>
      </c>
    </row>
    <row r="53" spans="1:9" ht="12" customHeight="1" x14ac:dyDescent="0.25">
      <c r="A53" s="14">
        <v>10</v>
      </c>
      <c r="B53" s="10" t="s">
        <v>13</v>
      </c>
      <c r="C53" s="10" t="s">
        <v>76</v>
      </c>
      <c r="D53" s="26">
        <v>2169</v>
      </c>
      <c r="E53" s="10" t="s">
        <v>68</v>
      </c>
      <c r="F53" s="10" t="s">
        <v>82</v>
      </c>
      <c r="G53" s="31">
        <v>6723</v>
      </c>
      <c r="H53" s="37">
        <v>15000</v>
      </c>
      <c r="I53" s="10" t="s">
        <v>81</v>
      </c>
    </row>
    <row r="54" spans="1:9" ht="12" customHeight="1" x14ac:dyDescent="0.25">
      <c r="A54" s="14">
        <v>64</v>
      </c>
      <c r="B54" s="10" t="s">
        <v>24</v>
      </c>
      <c r="C54" s="10" t="s">
        <v>76</v>
      </c>
      <c r="D54" s="28">
        <v>2169</v>
      </c>
      <c r="E54" s="10" t="s">
        <v>68</v>
      </c>
      <c r="F54" s="10" t="s">
        <v>84</v>
      </c>
      <c r="G54" s="31">
        <v>6723</v>
      </c>
      <c r="H54" s="37">
        <v>20000</v>
      </c>
      <c r="I54" s="10" t="s">
        <v>83</v>
      </c>
    </row>
    <row r="55" spans="1:9" ht="12" customHeight="1" x14ac:dyDescent="0.25">
      <c r="A55" s="14">
        <v>66</v>
      </c>
      <c r="B55" s="10" t="s">
        <v>24</v>
      </c>
      <c r="C55" s="10" t="s">
        <v>76</v>
      </c>
      <c r="D55" s="26">
        <v>2166</v>
      </c>
      <c r="E55" s="10" t="s">
        <v>68</v>
      </c>
      <c r="F55" s="10" t="s">
        <v>86</v>
      </c>
      <c r="G55" s="31">
        <v>7487</v>
      </c>
      <c r="H55" s="37">
        <v>15000</v>
      </c>
      <c r="I55" s="10" t="s">
        <v>85</v>
      </c>
    </row>
    <row r="56" spans="1:9" ht="12" customHeight="1" x14ac:dyDescent="0.25">
      <c r="A56" s="14">
        <v>5</v>
      </c>
      <c r="B56" s="10" t="s">
        <v>13</v>
      </c>
      <c r="C56" s="10" t="s">
        <v>87</v>
      </c>
      <c r="D56" s="26">
        <v>2219</v>
      </c>
      <c r="E56" s="10" t="s">
        <v>68</v>
      </c>
      <c r="F56" s="16" t="s">
        <v>97</v>
      </c>
      <c r="G56" s="31">
        <v>6715</v>
      </c>
      <c r="H56" s="37">
        <v>9646.2800000000007</v>
      </c>
      <c r="I56" s="10" t="s">
        <v>96</v>
      </c>
    </row>
    <row r="57" spans="1:9" ht="12" customHeight="1" x14ac:dyDescent="0.25">
      <c r="A57" s="21">
        <v>28</v>
      </c>
      <c r="B57" s="20" t="s">
        <v>142</v>
      </c>
      <c r="C57" s="20" t="s">
        <v>87</v>
      </c>
      <c r="D57" s="24">
        <v>2144</v>
      </c>
      <c r="E57" s="20" t="s">
        <v>68</v>
      </c>
      <c r="F57" s="23" t="s">
        <v>179</v>
      </c>
      <c r="G57" s="32">
        <v>6715</v>
      </c>
      <c r="H57" s="38">
        <v>31000</v>
      </c>
      <c r="I57" s="20" t="s">
        <v>87</v>
      </c>
    </row>
    <row r="58" spans="1:9" ht="12" customHeight="1" x14ac:dyDescent="0.25">
      <c r="A58" s="14">
        <v>37</v>
      </c>
      <c r="B58" s="10" t="s">
        <v>38</v>
      </c>
      <c r="C58" s="10" t="s">
        <v>87</v>
      </c>
      <c r="D58" s="26">
        <v>2219</v>
      </c>
      <c r="E58" s="10" t="s">
        <v>68</v>
      </c>
      <c r="F58" s="10" t="s">
        <v>98</v>
      </c>
      <c r="G58" s="31">
        <v>6715</v>
      </c>
      <c r="H58" s="37">
        <v>47146.28</v>
      </c>
      <c r="I58" s="10" t="s">
        <v>96</v>
      </c>
    </row>
    <row r="59" spans="1:9" ht="12" customHeight="1" x14ac:dyDescent="0.25">
      <c r="A59" s="21">
        <v>80</v>
      </c>
      <c r="B59" s="20" t="s">
        <v>109</v>
      </c>
      <c r="C59" s="20" t="s">
        <v>87</v>
      </c>
      <c r="D59" s="24">
        <v>2219</v>
      </c>
      <c r="E59" s="20" t="s">
        <v>68</v>
      </c>
      <c r="F59" s="20" t="s">
        <v>180</v>
      </c>
      <c r="G59" s="32">
        <v>6715</v>
      </c>
      <c r="H59" s="38">
        <v>10000</v>
      </c>
      <c r="I59" s="20" t="s">
        <v>181</v>
      </c>
    </row>
    <row r="60" spans="1:9" ht="12" customHeight="1" x14ac:dyDescent="0.25">
      <c r="A60" s="14">
        <v>20</v>
      </c>
      <c r="B60" s="10" t="s">
        <v>72</v>
      </c>
      <c r="C60" s="10" t="s">
        <v>42</v>
      </c>
      <c r="D60" s="26">
        <v>2120</v>
      </c>
      <c r="E60" s="10" t="s">
        <v>73</v>
      </c>
      <c r="F60" s="10" t="s">
        <v>75</v>
      </c>
      <c r="G60" s="31">
        <v>7494</v>
      </c>
      <c r="H60" s="37">
        <v>20000</v>
      </c>
      <c r="I60" s="11" t="s">
        <v>74</v>
      </c>
    </row>
    <row r="61" spans="1:9" ht="12" customHeight="1" x14ac:dyDescent="0.25">
      <c r="A61" s="18">
        <v>52</v>
      </c>
      <c r="B61" s="17" t="s">
        <v>105</v>
      </c>
      <c r="C61" s="17" t="s">
        <v>106</v>
      </c>
      <c r="D61" s="15">
        <v>2191</v>
      </c>
      <c r="E61" s="17" t="s">
        <v>50</v>
      </c>
      <c r="F61" s="17" t="s">
        <v>108</v>
      </c>
      <c r="G61" s="33">
        <v>7466</v>
      </c>
      <c r="H61" s="40">
        <v>10000</v>
      </c>
      <c r="I61" s="17" t="s">
        <v>106</v>
      </c>
    </row>
    <row r="62" spans="1:9" ht="12" customHeight="1" x14ac:dyDescent="0.25">
      <c r="A62" s="42">
        <v>7</v>
      </c>
      <c r="B62" s="12" t="s">
        <v>13</v>
      </c>
      <c r="C62" s="10" t="s">
        <v>42</v>
      </c>
      <c r="D62" s="26">
        <v>2137</v>
      </c>
      <c r="E62" s="10" t="s">
        <v>50</v>
      </c>
      <c r="F62" s="10" t="s">
        <v>67</v>
      </c>
      <c r="G62" s="31">
        <v>7490</v>
      </c>
      <c r="H62" s="37">
        <v>8000</v>
      </c>
      <c r="I62" s="10" t="s">
        <v>66</v>
      </c>
    </row>
    <row r="63" spans="1:9" ht="12" customHeight="1" x14ac:dyDescent="0.25">
      <c r="A63" s="42">
        <v>39</v>
      </c>
      <c r="B63" s="12" t="s">
        <v>38</v>
      </c>
      <c r="C63" s="10" t="s">
        <v>42</v>
      </c>
      <c r="D63" s="26">
        <v>2119</v>
      </c>
      <c r="E63" s="10" t="s">
        <v>50</v>
      </c>
      <c r="F63" s="11" t="s">
        <v>49</v>
      </c>
      <c r="G63" s="31">
        <v>6726</v>
      </c>
      <c r="H63" s="37">
        <v>2000</v>
      </c>
      <c r="I63" s="10" t="s">
        <v>48</v>
      </c>
    </row>
    <row r="64" spans="1:9" ht="12" customHeight="1" x14ac:dyDescent="0.25">
      <c r="A64" s="21">
        <v>57</v>
      </c>
      <c r="B64" s="20" t="s">
        <v>117</v>
      </c>
      <c r="C64" s="20" t="s">
        <v>42</v>
      </c>
      <c r="D64" s="24">
        <v>2123</v>
      </c>
      <c r="E64" s="20" t="s">
        <v>50</v>
      </c>
      <c r="F64" s="20" t="s">
        <v>156</v>
      </c>
      <c r="G64" s="32">
        <v>7457</v>
      </c>
      <c r="H64" s="38">
        <v>5000</v>
      </c>
      <c r="I64" s="20" t="s">
        <v>157</v>
      </c>
    </row>
    <row r="65" spans="1:9" ht="12" customHeight="1" x14ac:dyDescent="0.25">
      <c r="A65" s="14">
        <v>1</v>
      </c>
      <c r="B65" s="10" t="s">
        <v>13</v>
      </c>
      <c r="C65" s="10" t="s">
        <v>87</v>
      </c>
      <c r="D65" s="26">
        <v>2140</v>
      </c>
      <c r="E65" s="10" t="s">
        <v>50</v>
      </c>
      <c r="F65" s="10" t="s">
        <v>88</v>
      </c>
      <c r="G65" s="31">
        <v>6712</v>
      </c>
      <c r="H65" s="37">
        <v>77146.28</v>
      </c>
      <c r="I65" s="10" t="s">
        <v>81</v>
      </c>
    </row>
    <row r="66" spans="1:9" ht="12" customHeight="1" x14ac:dyDescent="0.25">
      <c r="A66" s="14">
        <v>19</v>
      </c>
      <c r="B66" s="10" t="s">
        <v>72</v>
      </c>
      <c r="C66" s="10" t="s">
        <v>87</v>
      </c>
      <c r="D66" s="26">
        <v>2140</v>
      </c>
      <c r="E66" s="10" t="s">
        <v>50</v>
      </c>
      <c r="F66" s="11" t="s">
        <v>90</v>
      </c>
      <c r="G66" s="31">
        <v>6712</v>
      </c>
      <c r="H66" s="37">
        <v>57146.29</v>
      </c>
      <c r="I66" s="10" t="s">
        <v>89</v>
      </c>
    </row>
    <row r="67" spans="1:9" ht="12" customHeight="1" x14ac:dyDescent="0.25">
      <c r="A67" s="14">
        <v>21</v>
      </c>
      <c r="B67" s="10" t="s">
        <v>21</v>
      </c>
      <c r="C67" s="10" t="s">
        <v>87</v>
      </c>
      <c r="D67" s="26">
        <v>2140</v>
      </c>
      <c r="E67" s="10" t="s">
        <v>50</v>
      </c>
      <c r="F67" s="11" t="s">
        <v>92</v>
      </c>
      <c r="G67" s="31">
        <v>6712</v>
      </c>
      <c r="H67" s="37">
        <v>30000</v>
      </c>
      <c r="I67" s="11" t="s">
        <v>91</v>
      </c>
    </row>
    <row r="68" spans="1:9" ht="12" customHeight="1" x14ac:dyDescent="0.25">
      <c r="A68" s="14">
        <v>22</v>
      </c>
      <c r="B68" s="10" t="s">
        <v>21</v>
      </c>
      <c r="C68" s="10" t="s">
        <v>87</v>
      </c>
      <c r="D68" s="26">
        <v>2140</v>
      </c>
      <c r="E68" s="10" t="s">
        <v>50</v>
      </c>
      <c r="F68" s="11" t="s">
        <v>92</v>
      </c>
      <c r="G68" s="31">
        <v>6712</v>
      </c>
      <c r="H68" s="37">
        <v>47146.28</v>
      </c>
      <c r="I68" s="11" t="s">
        <v>91</v>
      </c>
    </row>
    <row r="69" spans="1:9" ht="12" customHeight="1" x14ac:dyDescent="0.25">
      <c r="A69" s="14">
        <v>38</v>
      </c>
      <c r="B69" s="10" t="s">
        <v>38</v>
      </c>
      <c r="C69" s="10" t="s">
        <v>87</v>
      </c>
      <c r="D69" s="26">
        <v>2140</v>
      </c>
      <c r="E69" s="10" t="s">
        <v>50</v>
      </c>
      <c r="F69" s="10" t="s">
        <v>94</v>
      </c>
      <c r="G69" s="31">
        <v>6712</v>
      </c>
      <c r="H69" s="37">
        <v>30000</v>
      </c>
      <c r="I69" s="10" t="s">
        <v>93</v>
      </c>
    </row>
    <row r="70" spans="1:9" ht="12" customHeight="1" x14ac:dyDescent="0.25">
      <c r="A70" s="21">
        <v>56</v>
      </c>
      <c r="B70" s="20" t="s">
        <v>117</v>
      </c>
      <c r="C70" s="20" t="s">
        <v>87</v>
      </c>
      <c r="D70" s="24" t="s">
        <v>173</v>
      </c>
      <c r="E70" s="20" t="s">
        <v>50</v>
      </c>
      <c r="F70" s="20" t="s">
        <v>182</v>
      </c>
      <c r="G70" s="32">
        <v>7461</v>
      </c>
      <c r="H70" s="38">
        <v>10000</v>
      </c>
      <c r="I70" s="20" t="s">
        <v>87</v>
      </c>
    </row>
    <row r="71" spans="1:9" ht="12" customHeight="1" x14ac:dyDescent="0.25">
      <c r="A71" s="21">
        <v>61</v>
      </c>
      <c r="B71" s="20" t="s">
        <v>117</v>
      </c>
      <c r="C71" s="20" t="s">
        <v>87</v>
      </c>
      <c r="D71" s="24" t="s">
        <v>173</v>
      </c>
      <c r="E71" s="20" t="s">
        <v>50</v>
      </c>
      <c r="F71" s="20" t="s">
        <v>183</v>
      </c>
      <c r="G71" s="32">
        <v>7461</v>
      </c>
      <c r="H71" s="38">
        <v>20200</v>
      </c>
      <c r="I71" s="20" t="s">
        <v>87</v>
      </c>
    </row>
    <row r="72" spans="1:9" ht="12" customHeight="1" x14ac:dyDescent="0.25">
      <c r="A72" s="21">
        <v>62</v>
      </c>
      <c r="B72" s="20" t="s">
        <v>117</v>
      </c>
      <c r="C72" s="20" t="s">
        <v>87</v>
      </c>
      <c r="D72" s="24" t="s">
        <v>173</v>
      </c>
      <c r="E72" s="20" t="s">
        <v>50</v>
      </c>
      <c r="F72" s="20" t="s">
        <v>184</v>
      </c>
      <c r="G72" s="32">
        <v>7462</v>
      </c>
      <c r="H72" s="38">
        <v>20000</v>
      </c>
      <c r="I72" s="20" t="s">
        <v>87</v>
      </c>
    </row>
    <row r="73" spans="1:9" ht="12" customHeight="1" x14ac:dyDescent="0.25">
      <c r="A73" s="14">
        <v>72</v>
      </c>
      <c r="B73" s="10" t="s">
        <v>24</v>
      </c>
      <c r="C73" s="10" t="s">
        <v>87</v>
      </c>
      <c r="D73" s="26">
        <v>2140</v>
      </c>
      <c r="E73" s="10" t="s">
        <v>50</v>
      </c>
      <c r="F73" s="10" t="s">
        <v>95</v>
      </c>
      <c r="G73" s="31">
        <v>6712</v>
      </c>
      <c r="H73" s="37">
        <v>77146.28</v>
      </c>
      <c r="I73" s="10" t="s">
        <v>81</v>
      </c>
    </row>
    <row r="74" spans="1:9" ht="12" customHeight="1" x14ac:dyDescent="0.25">
      <c r="A74" s="24">
        <v>83</v>
      </c>
      <c r="B74" s="20" t="s">
        <v>109</v>
      </c>
      <c r="C74" s="20" t="s">
        <v>87</v>
      </c>
      <c r="D74" s="24">
        <v>2140</v>
      </c>
      <c r="E74" s="20" t="s">
        <v>50</v>
      </c>
      <c r="F74" s="20" t="s">
        <v>185</v>
      </c>
      <c r="G74" s="32">
        <v>7462</v>
      </c>
      <c r="H74" s="38">
        <f>77146.28*0.8</f>
        <v>61717.024000000005</v>
      </c>
      <c r="I74" s="20" t="s">
        <v>186</v>
      </c>
    </row>
    <row r="75" spans="1:9" ht="12" customHeight="1" x14ac:dyDescent="0.25">
      <c r="A75" s="15">
        <v>40</v>
      </c>
      <c r="B75" s="13" t="s">
        <v>38</v>
      </c>
      <c r="C75" s="13" t="s">
        <v>12</v>
      </c>
      <c r="D75" s="28">
        <v>1019</v>
      </c>
      <c r="E75" s="13" t="s">
        <v>39</v>
      </c>
      <c r="F75" s="13" t="s">
        <v>41</v>
      </c>
      <c r="G75" s="33">
        <v>7496</v>
      </c>
      <c r="H75" s="39">
        <v>11500</v>
      </c>
      <c r="I75" s="13" t="s">
        <v>40</v>
      </c>
    </row>
    <row r="76" spans="1:9" ht="12" customHeight="1" x14ac:dyDescent="0.25">
      <c r="A76" s="21">
        <v>30</v>
      </c>
      <c r="B76" s="20" t="s">
        <v>142</v>
      </c>
      <c r="C76" s="20" t="s">
        <v>87</v>
      </c>
      <c r="D76" s="24">
        <v>2146</v>
      </c>
      <c r="E76" s="20" t="s">
        <v>169</v>
      </c>
      <c r="F76" s="20" t="s">
        <v>170</v>
      </c>
      <c r="G76" s="32">
        <v>6709</v>
      </c>
      <c r="H76" s="38">
        <v>31000</v>
      </c>
      <c r="I76" s="20" t="s">
        <v>87</v>
      </c>
    </row>
    <row r="77" spans="1:9" ht="12" customHeight="1" x14ac:dyDescent="0.25">
      <c r="A77" s="42">
        <v>26</v>
      </c>
      <c r="B77" s="12" t="s">
        <v>21</v>
      </c>
      <c r="C77" s="12" t="s">
        <v>42</v>
      </c>
      <c r="D77" s="26">
        <v>2119</v>
      </c>
      <c r="E77" s="10" t="s">
        <v>51</v>
      </c>
      <c r="F77" s="10" t="s">
        <v>52</v>
      </c>
      <c r="G77" s="31">
        <v>6727</v>
      </c>
      <c r="H77" s="37">
        <v>16000</v>
      </c>
      <c r="I77" s="10" t="s">
        <v>46</v>
      </c>
    </row>
    <row r="78" spans="1:9" ht="12" customHeight="1" x14ac:dyDescent="0.25">
      <c r="A78" s="14">
        <v>36</v>
      </c>
      <c r="B78" s="10" t="s">
        <v>38</v>
      </c>
      <c r="C78" s="10" t="s">
        <v>42</v>
      </c>
      <c r="D78" s="26">
        <v>2119</v>
      </c>
      <c r="E78" s="10" t="s">
        <v>51</v>
      </c>
      <c r="F78" s="10" t="s">
        <v>54</v>
      </c>
      <c r="G78" s="31">
        <v>6727</v>
      </c>
      <c r="H78" s="37">
        <v>30000</v>
      </c>
      <c r="I78" s="10" t="s">
        <v>53</v>
      </c>
    </row>
    <row r="79" spans="1:9" ht="12" customHeight="1" x14ac:dyDescent="0.25">
      <c r="A79" s="14">
        <v>41</v>
      </c>
      <c r="B79" s="10" t="s">
        <v>38</v>
      </c>
      <c r="C79" s="10" t="s">
        <v>42</v>
      </c>
      <c r="D79" s="26">
        <v>2119</v>
      </c>
      <c r="E79" s="10" t="s">
        <v>51</v>
      </c>
      <c r="F79" s="10" t="s">
        <v>56</v>
      </c>
      <c r="G79" s="31">
        <v>6727</v>
      </c>
      <c r="H79" s="37">
        <v>11500</v>
      </c>
      <c r="I79" s="10" t="s">
        <v>55</v>
      </c>
    </row>
    <row r="80" spans="1:9" ht="12" customHeight="1" x14ac:dyDescent="0.25">
      <c r="A80" s="14">
        <v>70</v>
      </c>
      <c r="B80" s="10" t="s">
        <v>24</v>
      </c>
      <c r="C80" s="10" t="s">
        <v>42</v>
      </c>
      <c r="D80" s="26">
        <v>2119</v>
      </c>
      <c r="E80" s="10" t="s">
        <v>51</v>
      </c>
      <c r="F80" s="10" t="s">
        <v>58</v>
      </c>
      <c r="G80" s="31">
        <v>6727</v>
      </c>
      <c r="H80" s="37">
        <v>5000</v>
      </c>
      <c r="I80" s="10" t="s">
        <v>57</v>
      </c>
    </row>
    <row r="81" spans="1:9" ht="12" customHeight="1" x14ac:dyDescent="0.25">
      <c r="A81" s="21">
        <v>15</v>
      </c>
      <c r="B81" s="20" t="s">
        <v>120</v>
      </c>
      <c r="C81" s="20" t="s">
        <v>164</v>
      </c>
      <c r="D81" s="24">
        <v>2110</v>
      </c>
      <c r="E81" s="20" t="s">
        <v>51</v>
      </c>
      <c r="F81" s="20" t="s">
        <v>165</v>
      </c>
      <c r="G81" s="32">
        <v>6703</v>
      </c>
      <c r="H81" s="38">
        <v>20000</v>
      </c>
      <c r="I81" s="20" t="s">
        <v>164</v>
      </c>
    </row>
    <row r="82" spans="1:9" ht="12" customHeight="1" x14ac:dyDescent="0.25">
      <c r="A82" s="21">
        <v>35</v>
      </c>
      <c r="B82" s="20" t="s">
        <v>142</v>
      </c>
      <c r="C82" s="20" t="s">
        <v>164</v>
      </c>
      <c r="D82" s="24" t="s">
        <v>167</v>
      </c>
      <c r="E82" s="20" t="s">
        <v>51</v>
      </c>
      <c r="F82" s="20" t="s">
        <v>168</v>
      </c>
      <c r="G82" s="32">
        <v>7460</v>
      </c>
      <c r="H82" s="38">
        <v>6000</v>
      </c>
      <c r="I82" s="20" t="s">
        <v>164</v>
      </c>
    </row>
    <row r="83" spans="1:9" ht="12" customHeight="1" x14ac:dyDescent="0.25">
      <c r="A83" s="21">
        <v>51</v>
      </c>
      <c r="B83" s="20" t="s">
        <v>105</v>
      </c>
      <c r="C83" s="20" t="s">
        <v>164</v>
      </c>
      <c r="D83" s="24">
        <v>2114</v>
      </c>
      <c r="E83" s="20" t="s">
        <v>51</v>
      </c>
      <c r="F83" s="20" t="s">
        <v>166</v>
      </c>
      <c r="G83" s="32">
        <v>6704</v>
      </c>
      <c r="H83" s="38">
        <v>12546</v>
      </c>
      <c r="I83" s="20" t="s">
        <v>164</v>
      </c>
    </row>
    <row r="84" spans="1:9" ht="12" customHeight="1" x14ac:dyDescent="0.25">
      <c r="A84" s="14">
        <v>67</v>
      </c>
      <c r="B84" s="10" t="s">
        <v>24</v>
      </c>
      <c r="C84" s="10" t="s">
        <v>102</v>
      </c>
      <c r="D84" s="26">
        <v>2114</v>
      </c>
      <c r="E84" s="10" t="s">
        <v>51</v>
      </c>
      <c r="F84" s="10" t="s">
        <v>104</v>
      </c>
      <c r="G84" s="31">
        <v>6704</v>
      </c>
      <c r="H84" s="37">
        <v>8000</v>
      </c>
      <c r="I84" s="10" t="s">
        <v>103</v>
      </c>
    </row>
    <row r="85" spans="1:9" ht="12" customHeight="1" x14ac:dyDescent="0.25">
      <c r="A85" s="21">
        <v>75</v>
      </c>
      <c r="B85" s="20" t="s">
        <v>109</v>
      </c>
      <c r="C85" s="20" t="s">
        <v>106</v>
      </c>
      <c r="D85" s="24">
        <v>2200</v>
      </c>
      <c r="E85" s="20" t="s">
        <v>59</v>
      </c>
      <c r="F85" s="20" t="s">
        <v>110</v>
      </c>
      <c r="G85" s="32">
        <v>7467</v>
      </c>
      <c r="H85" s="38">
        <v>10000</v>
      </c>
      <c r="I85" s="20" t="s">
        <v>106</v>
      </c>
    </row>
    <row r="86" spans="1:9" ht="12" customHeight="1" x14ac:dyDescent="0.25">
      <c r="A86" s="14">
        <v>3</v>
      </c>
      <c r="B86" s="10" t="s">
        <v>13</v>
      </c>
      <c r="C86" s="10" t="s">
        <v>42</v>
      </c>
      <c r="D86" s="26">
        <v>2119</v>
      </c>
      <c r="E86" s="10" t="s">
        <v>59</v>
      </c>
      <c r="F86" s="10" t="s">
        <v>61</v>
      </c>
      <c r="G86" s="31">
        <v>6728</v>
      </c>
      <c r="H86" s="37">
        <v>5000</v>
      </c>
      <c r="I86" s="10" t="s">
        <v>60</v>
      </c>
    </row>
    <row r="87" spans="1:9" ht="12" customHeight="1" x14ac:dyDescent="0.25">
      <c r="A87" s="42">
        <v>6</v>
      </c>
      <c r="B87" s="12" t="s">
        <v>13</v>
      </c>
      <c r="C87" s="10" t="s">
        <v>42</v>
      </c>
      <c r="D87" s="26">
        <v>2119</v>
      </c>
      <c r="E87" s="10" t="s">
        <v>59</v>
      </c>
      <c r="F87" s="10" t="s">
        <v>45</v>
      </c>
      <c r="G87" s="31">
        <v>6728</v>
      </c>
      <c r="H87" s="37">
        <v>2500</v>
      </c>
      <c r="I87" s="10" t="s">
        <v>44</v>
      </c>
    </row>
    <row r="88" spans="1:9" ht="12" customHeight="1" x14ac:dyDescent="0.25">
      <c r="A88" s="14">
        <v>9</v>
      </c>
      <c r="B88" s="10" t="s">
        <v>13</v>
      </c>
      <c r="C88" s="10" t="s">
        <v>42</v>
      </c>
      <c r="D88" s="26">
        <v>2118</v>
      </c>
      <c r="E88" s="10" t="s">
        <v>59</v>
      </c>
      <c r="F88" s="10" t="s">
        <v>65</v>
      </c>
      <c r="G88" s="31">
        <v>6731</v>
      </c>
      <c r="H88" s="37">
        <v>20000</v>
      </c>
      <c r="I88" s="10" t="s">
        <v>64</v>
      </c>
    </row>
    <row r="89" spans="1:9" ht="12" customHeight="1" x14ac:dyDescent="0.25">
      <c r="A89" s="21">
        <v>31</v>
      </c>
      <c r="B89" s="20" t="s">
        <v>142</v>
      </c>
      <c r="C89" s="20" t="s">
        <v>42</v>
      </c>
      <c r="D89" s="24">
        <v>2119</v>
      </c>
      <c r="E89" s="20" t="s">
        <v>59</v>
      </c>
      <c r="F89" s="20" t="s">
        <v>143</v>
      </c>
      <c r="G89" s="32">
        <v>6728</v>
      </c>
      <c r="H89" s="38">
        <v>26000</v>
      </c>
      <c r="I89" s="20" t="s">
        <v>144</v>
      </c>
    </row>
    <row r="90" spans="1:9" ht="12" customHeight="1" x14ac:dyDescent="0.25">
      <c r="A90" s="21">
        <v>34</v>
      </c>
      <c r="B90" s="20" t="s">
        <v>142</v>
      </c>
      <c r="C90" s="20" t="s">
        <v>42</v>
      </c>
      <c r="D90" s="24">
        <v>2119</v>
      </c>
      <c r="E90" s="20" t="s">
        <v>59</v>
      </c>
      <c r="F90" s="20" t="s">
        <v>145</v>
      </c>
      <c r="G90" s="32">
        <v>6728</v>
      </c>
      <c r="H90" s="38">
        <v>18000</v>
      </c>
      <c r="I90" s="20" t="s">
        <v>146</v>
      </c>
    </row>
    <row r="91" spans="1:9" ht="12" customHeight="1" x14ac:dyDescent="0.25">
      <c r="A91" s="42">
        <v>39</v>
      </c>
      <c r="B91" s="12" t="s">
        <v>38</v>
      </c>
      <c r="C91" s="10" t="s">
        <v>42</v>
      </c>
      <c r="D91" s="26">
        <v>2119</v>
      </c>
      <c r="E91" s="10" t="s">
        <v>59</v>
      </c>
      <c r="F91" s="11" t="s">
        <v>49</v>
      </c>
      <c r="G91" s="31">
        <v>6728</v>
      </c>
      <c r="H91" s="37">
        <f>24146.28-14000</f>
        <v>10146.279999999999</v>
      </c>
      <c r="I91" s="10" t="s">
        <v>48</v>
      </c>
    </row>
    <row r="92" spans="1:9" ht="12" customHeight="1" x14ac:dyDescent="0.25">
      <c r="A92" s="21">
        <v>47</v>
      </c>
      <c r="B92" s="20" t="s">
        <v>105</v>
      </c>
      <c r="C92" s="20" t="s">
        <v>42</v>
      </c>
      <c r="D92" s="24">
        <v>2119</v>
      </c>
      <c r="E92" s="20" t="s">
        <v>59</v>
      </c>
      <c r="F92" s="20" t="s">
        <v>147</v>
      </c>
      <c r="G92" s="32">
        <v>6728</v>
      </c>
      <c r="H92" s="38">
        <v>6000</v>
      </c>
      <c r="I92" s="20" t="s">
        <v>146</v>
      </c>
    </row>
    <row r="93" spans="1:9" ht="12" customHeight="1" x14ac:dyDescent="0.25">
      <c r="A93" s="14">
        <v>73</v>
      </c>
      <c r="B93" s="10" t="s">
        <v>24</v>
      </c>
      <c r="C93" s="10" t="s">
        <v>42</v>
      </c>
      <c r="D93" s="26">
        <v>2119</v>
      </c>
      <c r="E93" s="10" t="s">
        <v>59</v>
      </c>
      <c r="F93" s="10" t="s">
        <v>63</v>
      </c>
      <c r="G93" s="31">
        <v>6728</v>
      </c>
      <c r="H93" s="37">
        <v>4000</v>
      </c>
      <c r="I93" s="10" t="s">
        <v>62</v>
      </c>
    </row>
    <row r="94" spans="1:9" ht="12" customHeight="1" x14ac:dyDescent="0.25">
      <c r="A94" s="21">
        <v>79</v>
      </c>
      <c r="B94" s="20" t="s">
        <v>109</v>
      </c>
      <c r="C94" s="20" t="s">
        <v>42</v>
      </c>
      <c r="D94" s="24">
        <v>2137</v>
      </c>
      <c r="E94" s="20" t="s">
        <v>59</v>
      </c>
      <c r="F94" s="20" t="s">
        <v>148</v>
      </c>
      <c r="G94" s="32">
        <v>6729</v>
      </c>
      <c r="H94" s="38">
        <v>7146.28</v>
      </c>
      <c r="I94" s="20" t="s">
        <v>149</v>
      </c>
    </row>
    <row r="95" spans="1:9" ht="12" customHeight="1" x14ac:dyDescent="0.25">
      <c r="A95" s="21">
        <v>55</v>
      </c>
      <c r="B95" s="20" t="s">
        <v>117</v>
      </c>
      <c r="C95" s="20" t="s">
        <v>87</v>
      </c>
      <c r="D95" s="24" t="s">
        <v>173</v>
      </c>
      <c r="E95" s="20" t="s">
        <v>59</v>
      </c>
      <c r="F95" s="20" t="s">
        <v>187</v>
      </c>
      <c r="G95" s="32">
        <v>7464</v>
      </c>
      <c r="H95" s="38">
        <v>20000</v>
      </c>
      <c r="I95" s="20" t="s">
        <v>87</v>
      </c>
    </row>
    <row r="96" spans="1:9" ht="12" customHeight="1" outlineLevel="1" x14ac:dyDescent="0.25">
      <c r="A96" s="65" t="s">
        <v>246</v>
      </c>
      <c r="B96" s="65"/>
      <c r="C96" s="65"/>
      <c r="D96" s="65"/>
      <c r="E96" s="65"/>
      <c r="F96" s="65"/>
      <c r="G96" s="65"/>
      <c r="H96" s="50">
        <f>SUM(H44:H95)</f>
        <v>977708.82000000007</v>
      </c>
      <c r="I96" s="4"/>
    </row>
    <row r="97" spans="8:8" outlineLevel="1" x14ac:dyDescent="0.25">
      <c r="H97" s="35">
        <f>H96+H43</f>
        <v>1687125.37</v>
      </c>
    </row>
    <row r="98" spans="8:8" outlineLevel="1" x14ac:dyDescent="0.25"/>
    <row r="99" spans="8:8" outlineLevel="1" x14ac:dyDescent="0.25"/>
    <row r="100" spans="8:8" outlineLevel="1" x14ac:dyDescent="0.25"/>
    <row r="101" spans="8:8" outlineLevel="1" x14ac:dyDescent="0.25"/>
    <row r="102" spans="8:8" outlineLevel="1" x14ac:dyDescent="0.25"/>
    <row r="103" spans="8:8" outlineLevel="1" x14ac:dyDescent="0.25"/>
    <row r="104" spans="8:8" outlineLevel="1" x14ac:dyDescent="0.25"/>
    <row r="105" spans="8:8" outlineLevel="1" x14ac:dyDescent="0.25"/>
    <row r="106" spans="8:8" outlineLevel="1" x14ac:dyDescent="0.25"/>
    <row r="107" spans="8:8" outlineLevel="1" x14ac:dyDescent="0.25"/>
    <row r="108" spans="8:8" outlineLevel="1" x14ac:dyDescent="0.25"/>
    <row r="109" spans="8:8" outlineLevel="1" x14ac:dyDescent="0.25"/>
    <row r="110" spans="8:8" outlineLevel="1" x14ac:dyDescent="0.25"/>
    <row r="111" spans="8:8" outlineLevel="1" x14ac:dyDescent="0.25"/>
    <row r="112" spans="8:8" outlineLevel="1" x14ac:dyDescent="0.25"/>
    <row r="113" outlineLevel="1" x14ac:dyDescent="0.25"/>
    <row r="114" outlineLevel="1" x14ac:dyDescent="0.25"/>
    <row r="115" outlineLevel="1" x14ac:dyDescent="0.25"/>
    <row r="116" outlineLevel="1" x14ac:dyDescent="0.25"/>
    <row r="117" outlineLevel="1" x14ac:dyDescent="0.25"/>
    <row r="118" outlineLevel="1" x14ac:dyDescent="0.25"/>
    <row r="119" outlineLevel="1" x14ac:dyDescent="0.25"/>
    <row r="120" outlineLevel="1" x14ac:dyDescent="0.25"/>
    <row r="121" outlineLevel="1" x14ac:dyDescent="0.25"/>
    <row r="122" outlineLevel="1" x14ac:dyDescent="0.25"/>
    <row r="123" outlineLevel="1" x14ac:dyDescent="0.25"/>
    <row r="124" outlineLevel="1" x14ac:dyDescent="0.25"/>
    <row r="125" outlineLevel="1" x14ac:dyDescent="0.25"/>
    <row r="126" outlineLevel="1" x14ac:dyDescent="0.25"/>
    <row r="127" outlineLevel="1" x14ac:dyDescent="0.25"/>
    <row r="128" outlineLevel="1" x14ac:dyDescent="0.25"/>
    <row r="129" outlineLevel="1" x14ac:dyDescent="0.25"/>
    <row r="130" outlineLevel="1" x14ac:dyDescent="0.25"/>
    <row r="131" outlineLevel="1" x14ac:dyDescent="0.25"/>
    <row r="132" outlineLevel="1" x14ac:dyDescent="0.25"/>
    <row r="133" outlineLevel="1" x14ac:dyDescent="0.25"/>
    <row r="134" outlineLevel="1" x14ac:dyDescent="0.25"/>
    <row r="135" outlineLevel="1" x14ac:dyDescent="0.25"/>
    <row r="136" outlineLevel="1" x14ac:dyDescent="0.25"/>
    <row r="137" outlineLevel="1" x14ac:dyDescent="0.25"/>
    <row r="138" outlineLevel="1" x14ac:dyDescent="0.25"/>
    <row r="139" outlineLevel="1" x14ac:dyDescent="0.25"/>
    <row r="140" outlineLevel="1" x14ac:dyDescent="0.25"/>
    <row r="141" outlineLevel="1" x14ac:dyDescent="0.25"/>
    <row r="142" outlineLevel="1" x14ac:dyDescent="0.25"/>
    <row r="143" outlineLevel="1" x14ac:dyDescent="0.25"/>
    <row r="144" outlineLevel="1" x14ac:dyDescent="0.25"/>
    <row r="145" spans="3:8" outlineLevel="1" x14ac:dyDescent="0.25"/>
    <row r="146" spans="3:8" outlineLevel="1" x14ac:dyDescent="0.25"/>
    <row r="147" spans="3:8" outlineLevel="1" x14ac:dyDescent="0.25"/>
    <row r="148" spans="3:8" outlineLevel="1" x14ac:dyDescent="0.25"/>
    <row r="149" spans="3:8" outlineLevel="1" x14ac:dyDescent="0.25"/>
    <row r="150" spans="3:8" outlineLevel="1" x14ac:dyDescent="0.25"/>
    <row r="151" spans="3:8" outlineLevel="1" x14ac:dyDescent="0.25"/>
    <row r="152" spans="3:8" outlineLevel="1" x14ac:dyDescent="0.25"/>
    <row r="153" spans="3:8" outlineLevel="1" x14ac:dyDescent="0.25"/>
    <row r="154" spans="3:8" outlineLevel="1" x14ac:dyDescent="0.25"/>
    <row r="155" spans="3:8" outlineLevel="1" x14ac:dyDescent="0.25"/>
    <row r="156" spans="3:8" outlineLevel="1" x14ac:dyDescent="0.25"/>
    <row r="157" spans="3:8" outlineLevel="1" x14ac:dyDescent="0.25"/>
    <row r="158" spans="3:8" outlineLevel="1" x14ac:dyDescent="0.25"/>
    <row r="159" spans="3:8" outlineLevel="1" x14ac:dyDescent="0.25"/>
    <row r="160" spans="3:8" outlineLevel="1" x14ac:dyDescent="0.25">
      <c r="C160" s="52" t="s">
        <v>191</v>
      </c>
      <c r="H160" s="41">
        <f>SUBTOTAL(9,H3:H159)</f>
        <v>5061376.1100000003</v>
      </c>
    </row>
  </sheetData>
  <sortState ref="A35:I42">
    <sortCondition ref="A35:A42"/>
  </sortState>
  <mergeCells count="2">
    <mergeCell ref="A43:G43"/>
    <mergeCell ref="A96:G96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opLeftCell="A49" workbookViewId="0">
      <selection activeCell="F66" sqref="F66"/>
    </sheetView>
  </sheetViews>
  <sheetFormatPr defaultRowHeight="15" outlineLevelRow="2" x14ac:dyDescent="0.25"/>
  <cols>
    <col min="1" max="1" width="6.5703125" customWidth="1"/>
    <col min="3" max="3" width="7.5703125" customWidth="1"/>
    <col min="4" max="4" width="4.5703125" customWidth="1"/>
    <col min="5" max="5" width="8.5703125" customWidth="1"/>
    <col min="6" max="6" width="40.28515625" customWidth="1"/>
    <col min="7" max="7" width="6.42578125" customWidth="1"/>
    <col min="8" max="8" width="10.85546875" customWidth="1"/>
    <col min="9" max="9" width="38.7109375" customWidth="1"/>
  </cols>
  <sheetData>
    <row r="1" spans="1:9" x14ac:dyDescent="0.25">
      <c r="A1" s="14" t="s">
        <v>3</v>
      </c>
      <c r="B1" s="9" t="s">
        <v>4</v>
      </c>
      <c r="C1" s="9" t="s">
        <v>2</v>
      </c>
      <c r="D1" s="14" t="s">
        <v>5</v>
      </c>
      <c r="E1" s="9" t="s">
        <v>6</v>
      </c>
      <c r="F1" s="9" t="s">
        <v>10</v>
      </c>
      <c r="G1" s="31" t="s">
        <v>7</v>
      </c>
      <c r="H1" s="36" t="s">
        <v>8</v>
      </c>
      <c r="I1" s="9" t="s">
        <v>9</v>
      </c>
    </row>
    <row r="2" spans="1:9" outlineLevel="2" x14ac:dyDescent="0.25">
      <c r="A2" s="21">
        <v>13</v>
      </c>
      <c r="B2" s="20" t="s">
        <v>120</v>
      </c>
      <c r="C2" s="20" t="s">
        <v>12</v>
      </c>
      <c r="D2" s="24" t="s">
        <v>135</v>
      </c>
      <c r="E2" s="20" t="s">
        <v>15</v>
      </c>
      <c r="F2" s="20" t="s">
        <v>136</v>
      </c>
      <c r="G2" s="32">
        <v>6698</v>
      </c>
      <c r="H2" s="38">
        <v>15000</v>
      </c>
      <c r="I2" s="20" t="s">
        <v>137</v>
      </c>
    </row>
    <row r="3" spans="1:9" outlineLevel="1" x14ac:dyDescent="0.25">
      <c r="A3" s="21"/>
      <c r="B3" s="20"/>
      <c r="C3" s="20"/>
      <c r="D3" s="24"/>
      <c r="E3" s="20"/>
      <c r="F3" s="20"/>
      <c r="G3" s="32"/>
      <c r="H3" s="38">
        <f>SUBTOTAL(9,H2:H2)</f>
        <v>15000</v>
      </c>
      <c r="I3" s="19" t="s">
        <v>247</v>
      </c>
    </row>
    <row r="4" spans="1:9" outlineLevel="2" x14ac:dyDescent="0.25">
      <c r="A4" s="21">
        <v>16</v>
      </c>
      <c r="B4" s="20" t="s">
        <v>120</v>
      </c>
      <c r="C4" s="20" t="s">
        <v>42</v>
      </c>
      <c r="D4" s="24">
        <v>2120</v>
      </c>
      <c r="E4" s="20" t="s">
        <v>18</v>
      </c>
      <c r="F4" s="20" t="s">
        <v>150</v>
      </c>
      <c r="G4" s="32">
        <v>6733</v>
      </c>
      <c r="H4" s="38">
        <v>15000</v>
      </c>
      <c r="I4" s="20" t="s">
        <v>151</v>
      </c>
    </row>
    <row r="5" spans="1:9" outlineLevel="1" x14ac:dyDescent="0.25">
      <c r="A5" s="21"/>
      <c r="B5" s="20"/>
      <c r="C5" s="20"/>
      <c r="D5" s="24"/>
      <c r="E5" s="20"/>
      <c r="F5" s="20"/>
      <c r="G5" s="32"/>
      <c r="H5" s="38">
        <f>SUBTOTAL(9,H4:H4)</f>
        <v>15000</v>
      </c>
      <c r="I5" s="19" t="s">
        <v>248</v>
      </c>
    </row>
    <row r="6" spans="1:9" outlineLevel="2" x14ac:dyDescent="0.25">
      <c r="A6" s="14">
        <v>25</v>
      </c>
      <c r="B6" s="10" t="s">
        <v>21</v>
      </c>
      <c r="C6" s="10" t="s">
        <v>76</v>
      </c>
      <c r="D6" s="15" t="s">
        <v>77</v>
      </c>
      <c r="E6" s="10" t="s">
        <v>18</v>
      </c>
      <c r="F6" s="10" t="s">
        <v>80</v>
      </c>
      <c r="G6" s="31">
        <v>6720</v>
      </c>
      <c r="H6" s="37">
        <v>10000</v>
      </c>
      <c r="I6" s="11" t="s">
        <v>79</v>
      </c>
    </row>
    <row r="7" spans="1:9" ht="23.25" outlineLevel="1" x14ac:dyDescent="0.25">
      <c r="A7" s="14"/>
      <c r="B7" s="10"/>
      <c r="C7" s="10"/>
      <c r="D7" s="15"/>
      <c r="E7" s="10"/>
      <c r="F7" s="10"/>
      <c r="G7" s="31"/>
      <c r="H7" s="37">
        <f>SUBTOTAL(9,H6:H6)</f>
        <v>10000</v>
      </c>
      <c r="I7" s="55" t="s">
        <v>249</v>
      </c>
    </row>
    <row r="8" spans="1:9" outlineLevel="2" x14ac:dyDescent="0.25">
      <c r="A8" s="21">
        <v>11</v>
      </c>
      <c r="B8" s="20" t="s">
        <v>120</v>
      </c>
      <c r="C8" s="20" t="s">
        <v>76</v>
      </c>
      <c r="D8" s="27" t="s">
        <v>160</v>
      </c>
      <c r="E8" s="22" t="s">
        <v>18</v>
      </c>
      <c r="F8" s="20" t="s">
        <v>161</v>
      </c>
      <c r="G8" s="32">
        <v>6720</v>
      </c>
      <c r="H8" s="38">
        <v>12146.28</v>
      </c>
      <c r="I8" s="20" t="s">
        <v>162</v>
      </c>
    </row>
    <row r="9" spans="1:9" outlineLevel="2" x14ac:dyDescent="0.25">
      <c r="A9" s="21">
        <v>32</v>
      </c>
      <c r="B9" s="20" t="s">
        <v>142</v>
      </c>
      <c r="C9" s="20" t="s">
        <v>76</v>
      </c>
      <c r="D9" s="24" t="s">
        <v>160</v>
      </c>
      <c r="E9" s="20" t="s">
        <v>18</v>
      </c>
      <c r="F9" s="20" t="s">
        <v>163</v>
      </c>
      <c r="G9" s="32">
        <v>6720</v>
      </c>
      <c r="H9" s="38">
        <v>20000</v>
      </c>
      <c r="I9" s="20" t="s">
        <v>162</v>
      </c>
    </row>
    <row r="10" spans="1:9" outlineLevel="1" x14ac:dyDescent="0.25">
      <c r="A10" s="21"/>
      <c r="B10" s="20"/>
      <c r="C10" s="20"/>
      <c r="D10" s="24"/>
      <c r="E10" s="20"/>
      <c r="F10" s="20"/>
      <c r="G10" s="32"/>
      <c r="H10" s="38">
        <f>SUBTOTAL(9,H8:H9)</f>
        <v>32146.28</v>
      </c>
      <c r="I10" s="19" t="s">
        <v>250</v>
      </c>
    </row>
    <row r="11" spans="1:9" outlineLevel="2" x14ac:dyDescent="0.25">
      <c r="A11" s="21">
        <v>43</v>
      </c>
      <c r="B11" s="20" t="s">
        <v>111</v>
      </c>
      <c r="C11" s="20" t="s">
        <v>112</v>
      </c>
      <c r="D11" s="29" t="s">
        <v>113</v>
      </c>
      <c r="E11" s="20" t="s">
        <v>18</v>
      </c>
      <c r="F11" s="20" t="s">
        <v>114</v>
      </c>
      <c r="G11" s="32">
        <v>6676</v>
      </c>
      <c r="H11" s="38">
        <v>17000</v>
      </c>
      <c r="I11" s="20" t="s">
        <v>116</v>
      </c>
    </row>
    <row r="12" spans="1:9" outlineLevel="1" x14ac:dyDescent="0.25">
      <c r="A12" s="21"/>
      <c r="B12" s="20"/>
      <c r="C12" s="20"/>
      <c r="D12" s="29"/>
      <c r="E12" s="20"/>
      <c r="F12" s="20"/>
      <c r="G12" s="32"/>
      <c r="H12" s="38">
        <f>SUBTOTAL(9,H11:H11)</f>
        <v>17000</v>
      </c>
      <c r="I12" s="19" t="s">
        <v>251</v>
      </c>
    </row>
    <row r="13" spans="1:9" outlineLevel="2" x14ac:dyDescent="0.25">
      <c r="A13" s="21">
        <v>82</v>
      </c>
      <c r="B13" s="20" t="s">
        <v>109</v>
      </c>
      <c r="C13" s="20" t="s">
        <v>12</v>
      </c>
      <c r="D13" s="24" t="s">
        <v>130</v>
      </c>
      <c r="E13" s="20" t="s">
        <v>18</v>
      </c>
      <c r="F13" s="20" t="s">
        <v>133</v>
      </c>
      <c r="G13" s="32">
        <v>6685</v>
      </c>
      <c r="H13" s="38">
        <v>5000</v>
      </c>
      <c r="I13" s="10" t="s">
        <v>33</v>
      </c>
    </row>
    <row r="14" spans="1:9" outlineLevel="2" x14ac:dyDescent="0.25">
      <c r="A14" s="14">
        <v>23</v>
      </c>
      <c r="B14" s="10" t="s">
        <v>21</v>
      </c>
      <c r="C14" s="10" t="s">
        <v>12</v>
      </c>
      <c r="D14" s="15" t="s">
        <v>31</v>
      </c>
      <c r="E14" s="10" t="s">
        <v>32</v>
      </c>
      <c r="F14" s="10" t="s">
        <v>34</v>
      </c>
      <c r="G14" s="31">
        <v>7486</v>
      </c>
      <c r="H14" s="37">
        <v>23000</v>
      </c>
      <c r="I14" s="10" t="s">
        <v>33</v>
      </c>
    </row>
    <row r="15" spans="1:9" outlineLevel="1" x14ac:dyDescent="0.25">
      <c r="A15" s="14"/>
      <c r="B15" s="10"/>
      <c r="C15" s="10"/>
      <c r="D15" s="15"/>
      <c r="E15" s="10"/>
      <c r="F15" s="10"/>
      <c r="G15" s="31"/>
      <c r="H15" s="37">
        <f>SUBTOTAL(9,H13:H14)</f>
        <v>28000</v>
      </c>
      <c r="I15" s="12" t="s">
        <v>252</v>
      </c>
    </row>
    <row r="16" spans="1:9" outlineLevel="2" x14ac:dyDescent="0.25">
      <c r="A16" s="21">
        <v>17</v>
      </c>
      <c r="B16" s="20" t="s">
        <v>120</v>
      </c>
      <c r="C16" s="20" t="s">
        <v>87</v>
      </c>
      <c r="D16" s="24">
        <v>2140</v>
      </c>
      <c r="E16" s="20" t="s">
        <v>18</v>
      </c>
      <c r="F16" s="20" t="s">
        <v>171</v>
      </c>
      <c r="G16" s="32">
        <v>6714</v>
      </c>
      <c r="H16" s="38">
        <v>77146.28</v>
      </c>
      <c r="I16" s="20" t="s">
        <v>172</v>
      </c>
    </row>
    <row r="17" spans="1:9" outlineLevel="2" x14ac:dyDescent="0.25">
      <c r="A17" s="21">
        <v>29</v>
      </c>
      <c r="B17" s="20" t="s">
        <v>142</v>
      </c>
      <c r="C17" s="20" t="s">
        <v>87</v>
      </c>
      <c r="D17" s="24" t="s">
        <v>173</v>
      </c>
      <c r="E17" s="20" t="s">
        <v>18</v>
      </c>
      <c r="F17" s="20" t="s">
        <v>174</v>
      </c>
      <c r="G17" s="32">
        <v>6714</v>
      </c>
      <c r="H17" s="38">
        <v>15146.28</v>
      </c>
      <c r="I17" s="20" t="s">
        <v>172</v>
      </c>
    </row>
    <row r="18" spans="1:9" outlineLevel="2" x14ac:dyDescent="0.25">
      <c r="A18" s="21">
        <v>45</v>
      </c>
      <c r="B18" s="20" t="s">
        <v>111</v>
      </c>
      <c r="C18" s="20" t="s">
        <v>87</v>
      </c>
      <c r="D18" s="24">
        <v>2246</v>
      </c>
      <c r="E18" s="20" t="s">
        <v>18</v>
      </c>
      <c r="F18" s="20" t="s">
        <v>175</v>
      </c>
      <c r="G18" s="32">
        <v>6714</v>
      </c>
      <c r="H18" s="38">
        <v>77292.570000000007</v>
      </c>
      <c r="I18" s="20" t="s">
        <v>172</v>
      </c>
    </row>
    <row r="19" spans="1:9" outlineLevel="2" x14ac:dyDescent="0.25">
      <c r="A19" s="21">
        <v>49</v>
      </c>
      <c r="B19" s="20" t="s">
        <v>105</v>
      </c>
      <c r="C19" s="20" t="s">
        <v>87</v>
      </c>
      <c r="D19" s="24">
        <v>2246</v>
      </c>
      <c r="E19" s="20" t="s">
        <v>18</v>
      </c>
      <c r="F19" s="20" t="s">
        <v>176</v>
      </c>
      <c r="G19" s="32">
        <v>6714</v>
      </c>
      <c r="H19" s="38">
        <v>77146.28</v>
      </c>
      <c r="I19" s="20" t="s">
        <v>172</v>
      </c>
    </row>
    <row r="20" spans="1:9" outlineLevel="2" x14ac:dyDescent="0.25">
      <c r="A20" s="21">
        <v>53</v>
      </c>
      <c r="B20" s="20" t="s">
        <v>117</v>
      </c>
      <c r="C20" s="20" t="s">
        <v>87</v>
      </c>
      <c r="D20" s="24" t="s">
        <v>177</v>
      </c>
      <c r="E20" s="20" t="s">
        <v>18</v>
      </c>
      <c r="F20" s="20" t="s">
        <v>178</v>
      </c>
      <c r="G20" s="32">
        <v>6714</v>
      </c>
      <c r="H20" s="38">
        <v>30000</v>
      </c>
      <c r="I20" s="20" t="s">
        <v>172</v>
      </c>
    </row>
    <row r="21" spans="1:9" outlineLevel="1" x14ac:dyDescent="0.25">
      <c r="A21" s="21"/>
      <c r="B21" s="20"/>
      <c r="C21" s="20"/>
      <c r="D21" s="24"/>
      <c r="E21" s="20"/>
      <c r="F21" s="20"/>
      <c r="G21" s="32"/>
      <c r="H21" s="38">
        <f>SUBTOTAL(9,H16:H20)</f>
        <v>276731.41000000003</v>
      </c>
      <c r="I21" s="19" t="s">
        <v>253</v>
      </c>
    </row>
    <row r="22" spans="1:9" outlineLevel="2" x14ac:dyDescent="0.25">
      <c r="A22" s="21">
        <v>12</v>
      </c>
      <c r="B22" s="20" t="s">
        <v>120</v>
      </c>
      <c r="C22" s="20" t="s">
        <v>12</v>
      </c>
      <c r="D22" s="24" t="s">
        <v>130</v>
      </c>
      <c r="E22" s="20" t="s">
        <v>15</v>
      </c>
      <c r="F22" s="20" t="s">
        <v>131</v>
      </c>
      <c r="G22" s="32">
        <v>6684</v>
      </c>
      <c r="H22" s="38">
        <v>10000</v>
      </c>
      <c r="I22" s="20" t="s">
        <v>132</v>
      </c>
    </row>
    <row r="23" spans="1:9" outlineLevel="2" x14ac:dyDescent="0.25">
      <c r="A23" s="14">
        <v>24</v>
      </c>
      <c r="B23" s="10" t="s">
        <v>21</v>
      </c>
      <c r="C23" s="10" t="s">
        <v>12</v>
      </c>
      <c r="D23" s="15" t="s">
        <v>31</v>
      </c>
      <c r="E23" s="10" t="s">
        <v>18</v>
      </c>
      <c r="F23" s="10" t="s">
        <v>37</v>
      </c>
      <c r="G23" s="31">
        <v>7489</v>
      </c>
      <c r="H23" s="37">
        <v>10000</v>
      </c>
      <c r="I23" s="20" t="s">
        <v>132</v>
      </c>
    </row>
    <row r="24" spans="1:9" outlineLevel="2" x14ac:dyDescent="0.25">
      <c r="A24" s="14">
        <v>69</v>
      </c>
      <c r="B24" s="10" t="s">
        <v>24</v>
      </c>
      <c r="C24" s="10" t="s">
        <v>12</v>
      </c>
      <c r="D24" s="15" t="s">
        <v>31</v>
      </c>
      <c r="E24" s="10" t="s">
        <v>15</v>
      </c>
      <c r="F24" s="10" t="s">
        <v>36</v>
      </c>
      <c r="G24" s="31">
        <v>7488</v>
      </c>
      <c r="H24" s="37">
        <v>5000</v>
      </c>
      <c r="I24" s="20" t="s">
        <v>132</v>
      </c>
    </row>
    <row r="25" spans="1:9" outlineLevel="1" x14ac:dyDescent="0.25">
      <c r="A25" s="14"/>
      <c r="B25" s="10"/>
      <c r="C25" s="10"/>
      <c r="D25" s="15"/>
      <c r="E25" s="10"/>
      <c r="F25" s="10"/>
      <c r="G25" s="31"/>
      <c r="H25" s="37">
        <f>SUBTOTAL(9,H22:H24)</f>
        <v>25000</v>
      </c>
      <c r="I25" s="19" t="s">
        <v>254</v>
      </c>
    </row>
    <row r="26" spans="1:9" outlineLevel="2" x14ac:dyDescent="0.25">
      <c r="A26" s="21">
        <v>14</v>
      </c>
      <c r="B26" s="20" t="s">
        <v>120</v>
      </c>
      <c r="C26" s="20" t="s">
        <v>12</v>
      </c>
      <c r="D26" s="24" t="s">
        <v>121</v>
      </c>
      <c r="E26" s="20" t="s">
        <v>18</v>
      </c>
      <c r="F26" s="20" t="s">
        <v>122</v>
      </c>
      <c r="G26" s="32">
        <v>6682</v>
      </c>
      <c r="H26" s="38">
        <v>5000</v>
      </c>
      <c r="I26" s="20" t="s">
        <v>123</v>
      </c>
    </row>
    <row r="27" spans="1:9" outlineLevel="1" x14ac:dyDescent="0.25">
      <c r="A27" s="21"/>
      <c r="B27" s="20"/>
      <c r="C27" s="20"/>
      <c r="D27" s="24"/>
      <c r="E27" s="20"/>
      <c r="F27" s="20"/>
      <c r="G27" s="32"/>
      <c r="H27" s="38">
        <f>SUBTOTAL(9,H26:H26)</f>
        <v>5000</v>
      </c>
      <c r="I27" s="19" t="s">
        <v>255</v>
      </c>
    </row>
    <row r="28" spans="1:9" outlineLevel="2" x14ac:dyDescent="0.25">
      <c r="A28" s="21">
        <v>42</v>
      </c>
      <c r="B28" s="20" t="s">
        <v>111</v>
      </c>
      <c r="C28" s="20" t="s">
        <v>112</v>
      </c>
      <c r="D28" s="24" t="s">
        <v>113</v>
      </c>
      <c r="E28" s="20" t="s">
        <v>18</v>
      </c>
      <c r="F28" s="20" t="s">
        <v>114</v>
      </c>
      <c r="G28" s="32">
        <v>6676</v>
      </c>
      <c r="H28" s="38">
        <v>10000</v>
      </c>
      <c r="I28" s="20" t="s">
        <v>115</v>
      </c>
    </row>
    <row r="29" spans="1:9" outlineLevel="1" x14ac:dyDescent="0.25">
      <c r="A29" s="21"/>
      <c r="B29" s="20"/>
      <c r="C29" s="20"/>
      <c r="D29" s="24"/>
      <c r="E29" s="20"/>
      <c r="F29" s="20"/>
      <c r="G29" s="32"/>
      <c r="H29" s="38">
        <f>SUBTOTAL(9,H28:H28)</f>
        <v>10000</v>
      </c>
      <c r="I29" s="19" t="s">
        <v>256</v>
      </c>
    </row>
    <row r="30" spans="1:9" outlineLevel="2" x14ac:dyDescent="0.25">
      <c r="A30" s="14">
        <v>71</v>
      </c>
      <c r="B30" s="10" t="s">
        <v>24</v>
      </c>
      <c r="C30" s="10" t="s">
        <v>12</v>
      </c>
      <c r="D30" s="14" t="s">
        <v>14</v>
      </c>
      <c r="E30" s="10" t="s">
        <v>18</v>
      </c>
      <c r="F30" s="10" t="s">
        <v>26</v>
      </c>
      <c r="G30" s="31">
        <v>6682</v>
      </c>
      <c r="H30" s="37">
        <v>5000</v>
      </c>
      <c r="I30" s="10" t="s">
        <v>25</v>
      </c>
    </row>
    <row r="31" spans="1:9" outlineLevel="1" x14ac:dyDescent="0.25">
      <c r="A31" s="14"/>
      <c r="B31" s="10"/>
      <c r="C31" s="10"/>
      <c r="D31" s="14"/>
      <c r="E31" s="10"/>
      <c r="F31" s="10"/>
      <c r="G31" s="31"/>
      <c r="H31" s="37">
        <f>SUBTOTAL(9,H30:H30)</f>
        <v>5000</v>
      </c>
      <c r="I31" s="12" t="s">
        <v>257</v>
      </c>
    </row>
    <row r="32" spans="1:9" outlineLevel="2" x14ac:dyDescent="0.25">
      <c r="A32" s="21">
        <v>33</v>
      </c>
      <c r="B32" s="20" t="s">
        <v>142</v>
      </c>
      <c r="C32" s="20" t="s">
        <v>42</v>
      </c>
      <c r="D32" s="24">
        <v>2120</v>
      </c>
      <c r="E32" s="20" t="s">
        <v>18</v>
      </c>
      <c r="F32" s="20" t="s">
        <v>152</v>
      </c>
      <c r="G32" s="32">
        <v>6733</v>
      </c>
      <c r="H32" s="38">
        <v>7146.28</v>
      </c>
      <c r="I32" s="20" t="s">
        <v>153</v>
      </c>
    </row>
    <row r="33" spans="1:9" outlineLevel="2" x14ac:dyDescent="0.25">
      <c r="A33" s="21">
        <v>48</v>
      </c>
      <c r="B33" s="20" t="s">
        <v>105</v>
      </c>
      <c r="C33" s="20" t="s">
        <v>42</v>
      </c>
      <c r="D33" s="24">
        <v>2120</v>
      </c>
      <c r="E33" s="20" t="s">
        <v>18</v>
      </c>
      <c r="F33" s="20" t="s">
        <v>154</v>
      </c>
      <c r="G33" s="32">
        <v>6733</v>
      </c>
      <c r="H33" s="38">
        <v>10000</v>
      </c>
      <c r="I33" s="20" t="s">
        <v>153</v>
      </c>
    </row>
    <row r="34" spans="1:9" outlineLevel="2" x14ac:dyDescent="0.25">
      <c r="A34" s="21">
        <v>54</v>
      </c>
      <c r="B34" s="20" t="s">
        <v>117</v>
      </c>
      <c r="C34" s="20" t="s">
        <v>42</v>
      </c>
      <c r="D34" s="24">
        <v>2120</v>
      </c>
      <c r="E34" s="20" t="s">
        <v>18</v>
      </c>
      <c r="F34" s="20" t="s">
        <v>155</v>
      </c>
      <c r="G34" s="32">
        <v>6733</v>
      </c>
      <c r="H34" s="38">
        <v>15000</v>
      </c>
      <c r="I34" s="20" t="s">
        <v>153</v>
      </c>
    </row>
    <row r="35" spans="1:9" outlineLevel="1" x14ac:dyDescent="0.25">
      <c r="A35" s="21"/>
      <c r="B35" s="20"/>
      <c r="C35" s="20"/>
      <c r="D35" s="24"/>
      <c r="E35" s="20"/>
      <c r="F35" s="20"/>
      <c r="G35" s="32"/>
      <c r="H35" s="38">
        <f>SUBTOTAL(9,H32:H34)</f>
        <v>32146.28</v>
      </c>
      <c r="I35" s="19" t="s">
        <v>258</v>
      </c>
    </row>
    <row r="36" spans="1:9" outlineLevel="2" x14ac:dyDescent="0.25">
      <c r="A36" s="21">
        <v>44</v>
      </c>
      <c r="B36" s="20" t="s">
        <v>111</v>
      </c>
      <c r="C36" s="20" t="s">
        <v>12</v>
      </c>
      <c r="D36" s="24" t="s">
        <v>121</v>
      </c>
      <c r="E36" s="20" t="s">
        <v>18</v>
      </c>
      <c r="F36" s="20" t="s">
        <v>124</v>
      </c>
      <c r="G36" s="32">
        <v>6682</v>
      </c>
      <c r="H36" s="38">
        <v>50000</v>
      </c>
      <c r="I36" s="20" t="s">
        <v>125</v>
      </c>
    </row>
    <row r="37" spans="1:9" outlineLevel="1" x14ac:dyDescent="0.25">
      <c r="A37" s="21"/>
      <c r="B37" s="20"/>
      <c r="C37" s="20"/>
      <c r="D37" s="24"/>
      <c r="E37" s="20"/>
      <c r="F37" s="20"/>
      <c r="G37" s="32"/>
      <c r="H37" s="38">
        <f>SUBTOTAL(9,H36:H36)</f>
        <v>50000</v>
      </c>
      <c r="I37" s="19" t="s">
        <v>259</v>
      </c>
    </row>
    <row r="38" spans="1:9" outlineLevel="2" x14ac:dyDescent="0.25">
      <c r="A38" s="14">
        <v>84</v>
      </c>
      <c r="B38" s="10" t="s">
        <v>24</v>
      </c>
      <c r="C38" s="10" t="s">
        <v>12</v>
      </c>
      <c r="D38" s="14" t="s">
        <v>14</v>
      </c>
      <c r="E38" s="10" t="s">
        <v>18</v>
      </c>
      <c r="F38" s="10" t="s">
        <v>30</v>
      </c>
      <c r="G38" s="31">
        <v>6682</v>
      </c>
      <c r="H38" s="37">
        <v>1146.29</v>
      </c>
      <c r="I38" s="10" t="s">
        <v>16</v>
      </c>
    </row>
    <row r="39" spans="1:9" outlineLevel="2" x14ac:dyDescent="0.25">
      <c r="A39" s="14">
        <v>8</v>
      </c>
      <c r="B39" s="10" t="s">
        <v>13</v>
      </c>
      <c r="C39" s="10" t="s">
        <v>12</v>
      </c>
      <c r="D39" s="14" t="s">
        <v>14</v>
      </c>
      <c r="E39" s="10" t="s">
        <v>15</v>
      </c>
      <c r="F39" s="10" t="s">
        <v>17</v>
      </c>
      <c r="G39" s="31">
        <v>6681</v>
      </c>
      <c r="H39" s="37">
        <v>5000</v>
      </c>
      <c r="I39" s="10" t="s">
        <v>16</v>
      </c>
    </row>
    <row r="40" spans="1:9" outlineLevel="1" x14ac:dyDescent="0.25">
      <c r="A40" s="14"/>
      <c r="B40" s="10"/>
      <c r="C40" s="10"/>
      <c r="D40" s="14"/>
      <c r="E40" s="10"/>
      <c r="F40" s="10"/>
      <c r="G40" s="31"/>
      <c r="H40" s="37">
        <f>SUBTOTAL(9,H38:H39)</f>
        <v>6146.29</v>
      </c>
      <c r="I40" s="12" t="s">
        <v>260</v>
      </c>
    </row>
    <row r="41" spans="1:9" outlineLevel="2" x14ac:dyDescent="0.25">
      <c r="A41" s="21">
        <v>46</v>
      </c>
      <c r="B41" s="20" t="s">
        <v>105</v>
      </c>
      <c r="C41" s="20" t="s">
        <v>12</v>
      </c>
      <c r="D41" s="24" t="s">
        <v>121</v>
      </c>
      <c r="E41" s="20" t="s">
        <v>18</v>
      </c>
      <c r="F41" s="20" t="s">
        <v>124</v>
      </c>
      <c r="G41" s="32">
        <v>6682</v>
      </c>
      <c r="H41" s="38">
        <v>10000</v>
      </c>
      <c r="I41" s="20" t="s">
        <v>27</v>
      </c>
    </row>
    <row r="42" spans="1:9" outlineLevel="2" x14ac:dyDescent="0.25">
      <c r="A42" s="14">
        <v>74</v>
      </c>
      <c r="B42" s="10" t="s">
        <v>24</v>
      </c>
      <c r="C42" s="10" t="s">
        <v>12</v>
      </c>
      <c r="D42" s="14" t="s">
        <v>14</v>
      </c>
      <c r="E42" s="10" t="s">
        <v>18</v>
      </c>
      <c r="F42" s="10" t="s">
        <v>28</v>
      </c>
      <c r="G42" s="31">
        <v>6682</v>
      </c>
      <c r="H42" s="37">
        <v>2000</v>
      </c>
      <c r="I42" s="20" t="s">
        <v>27</v>
      </c>
    </row>
    <row r="43" spans="1:9" outlineLevel="1" x14ac:dyDescent="0.25">
      <c r="A43" s="14"/>
      <c r="B43" s="10"/>
      <c r="C43" s="10"/>
      <c r="D43" s="14"/>
      <c r="E43" s="10"/>
      <c r="F43" s="10"/>
      <c r="G43" s="31"/>
      <c r="H43" s="37">
        <f>SUBTOTAL(9,H41:H42)</f>
        <v>12000</v>
      </c>
      <c r="I43" s="19" t="s">
        <v>261</v>
      </c>
    </row>
    <row r="44" spans="1:9" outlineLevel="2" x14ac:dyDescent="0.25">
      <c r="A44" s="21">
        <v>63</v>
      </c>
      <c r="B44" s="20" t="s">
        <v>117</v>
      </c>
      <c r="C44" s="20" t="s">
        <v>112</v>
      </c>
      <c r="D44" s="24" t="s">
        <v>113</v>
      </c>
      <c r="E44" s="20" t="s">
        <v>18</v>
      </c>
      <c r="F44" s="20" t="s">
        <v>118</v>
      </c>
      <c r="G44" s="32">
        <v>6676</v>
      </c>
      <c r="H44" s="38">
        <v>3000</v>
      </c>
      <c r="I44" s="20" t="s">
        <v>119</v>
      </c>
    </row>
    <row r="45" spans="1:9" outlineLevel="1" x14ac:dyDescent="0.25">
      <c r="A45" s="21"/>
      <c r="B45" s="20"/>
      <c r="C45" s="20"/>
      <c r="D45" s="24"/>
      <c r="E45" s="20"/>
      <c r="F45" s="20"/>
      <c r="G45" s="32"/>
      <c r="H45" s="38">
        <f>SUBTOTAL(9,H44:H44)</f>
        <v>3000</v>
      </c>
      <c r="I45" s="19" t="s">
        <v>262</v>
      </c>
    </row>
    <row r="46" spans="1:9" outlineLevel="2" x14ac:dyDescent="0.25">
      <c r="A46" s="21">
        <v>81</v>
      </c>
      <c r="B46" s="20" t="s">
        <v>109</v>
      </c>
      <c r="C46" s="20" t="s">
        <v>12</v>
      </c>
      <c r="D46" s="24" t="s">
        <v>121</v>
      </c>
      <c r="E46" s="20" t="s">
        <v>18</v>
      </c>
      <c r="F46" s="20" t="s">
        <v>128</v>
      </c>
      <c r="G46" s="32">
        <v>6682</v>
      </c>
      <c r="H46" s="38">
        <v>10000</v>
      </c>
      <c r="I46" s="20" t="s">
        <v>129</v>
      </c>
    </row>
    <row r="47" spans="1:9" outlineLevel="1" x14ac:dyDescent="0.25">
      <c r="A47" s="21"/>
      <c r="B47" s="20"/>
      <c r="C47" s="20"/>
      <c r="D47" s="24"/>
      <c r="E47" s="20"/>
      <c r="F47" s="20"/>
      <c r="G47" s="32"/>
      <c r="H47" s="38">
        <f>SUBTOTAL(9,H46:H46)</f>
        <v>10000</v>
      </c>
      <c r="I47" s="19" t="s">
        <v>263</v>
      </c>
    </row>
    <row r="48" spans="1:9" outlineLevel="2" x14ac:dyDescent="0.25">
      <c r="A48" s="14">
        <v>2</v>
      </c>
      <c r="B48" s="10" t="s">
        <v>13</v>
      </c>
      <c r="C48" s="10" t="s">
        <v>76</v>
      </c>
      <c r="D48" s="14" t="s">
        <v>77</v>
      </c>
      <c r="E48" s="10" t="s">
        <v>18</v>
      </c>
      <c r="F48" s="10" t="s">
        <v>37</v>
      </c>
      <c r="G48" s="31">
        <v>6720</v>
      </c>
      <c r="H48" s="37">
        <v>5000</v>
      </c>
      <c r="I48" s="10" t="s">
        <v>78</v>
      </c>
    </row>
    <row r="49" spans="1:9" outlineLevel="1" x14ac:dyDescent="0.25">
      <c r="A49" s="14"/>
      <c r="B49" s="10"/>
      <c r="C49" s="10"/>
      <c r="D49" s="14"/>
      <c r="E49" s="10"/>
      <c r="F49" s="10"/>
      <c r="G49" s="31"/>
      <c r="H49" s="37">
        <f>SUBTOTAL(9,H48:H48)</f>
        <v>5000</v>
      </c>
      <c r="I49" s="12" t="s">
        <v>264</v>
      </c>
    </row>
    <row r="50" spans="1:9" outlineLevel="2" x14ac:dyDescent="0.25">
      <c r="A50" s="14">
        <v>4</v>
      </c>
      <c r="B50" s="10" t="s">
        <v>13</v>
      </c>
      <c r="C50" s="10" t="s">
        <v>12</v>
      </c>
      <c r="D50" s="14" t="s">
        <v>14</v>
      </c>
      <c r="E50" s="10" t="s">
        <v>18</v>
      </c>
      <c r="F50" s="14" t="s">
        <v>20</v>
      </c>
      <c r="G50" s="31">
        <v>6682</v>
      </c>
      <c r="H50" s="37">
        <v>2500</v>
      </c>
      <c r="I50" s="10" t="s">
        <v>22</v>
      </c>
    </row>
    <row r="51" spans="1:9" outlineLevel="2" x14ac:dyDescent="0.25">
      <c r="A51" s="14">
        <v>27</v>
      </c>
      <c r="B51" s="12" t="s">
        <v>21</v>
      </c>
      <c r="C51" s="10" t="s">
        <v>12</v>
      </c>
      <c r="D51" s="14" t="s">
        <v>14</v>
      </c>
      <c r="E51" s="10" t="s">
        <v>18</v>
      </c>
      <c r="F51" s="10" t="s">
        <v>23</v>
      </c>
      <c r="G51" s="31">
        <v>6682</v>
      </c>
      <c r="H51" s="37">
        <v>3000</v>
      </c>
      <c r="I51" s="10" t="s">
        <v>22</v>
      </c>
    </row>
    <row r="52" spans="1:9" outlineLevel="2" x14ac:dyDescent="0.25">
      <c r="A52" s="21">
        <v>50</v>
      </c>
      <c r="B52" s="20" t="s">
        <v>105</v>
      </c>
      <c r="C52" s="20" t="s">
        <v>12</v>
      </c>
      <c r="D52" s="24" t="s">
        <v>138</v>
      </c>
      <c r="E52" s="20" t="s">
        <v>18</v>
      </c>
      <c r="F52" s="20" t="s">
        <v>139</v>
      </c>
      <c r="G52" s="32">
        <v>7456</v>
      </c>
      <c r="H52" s="38">
        <v>18600</v>
      </c>
      <c r="I52" s="10" t="s">
        <v>22</v>
      </c>
    </row>
    <row r="53" spans="1:9" outlineLevel="1" x14ac:dyDescent="0.25">
      <c r="A53" s="21"/>
      <c r="B53" s="20"/>
      <c r="C53" s="20"/>
      <c r="D53" s="24"/>
      <c r="E53" s="20"/>
      <c r="F53" s="20"/>
      <c r="G53" s="32"/>
      <c r="H53" s="38">
        <f>SUBTOTAL(9,H50:H52)</f>
        <v>24100</v>
      </c>
      <c r="I53" s="12" t="s">
        <v>265</v>
      </c>
    </row>
    <row r="54" spans="1:9" outlineLevel="2" x14ac:dyDescent="0.25">
      <c r="A54" s="14">
        <v>18</v>
      </c>
      <c r="B54" s="10" t="s">
        <v>72</v>
      </c>
      <c r="C54" s="10" t="s">
        <v>87</v>
      </c>
      <c r="D54" s="26">
        <v>2220</v>
      </c>
      <c r="E54" s="10" t="s">
        <v>18</v>
      </c>
      <c r="F54" s="10" t="s">
        <v>100</v>
      </c>
      <c r="G54" s="31">
        <v>6716</v>
      </c>
      <c r="H54" s="37">
        <v>77146.289999999994</v>
      </c>
      <c r="I54" s="10" t="s">
        <v>99</v>
      </c>
    </row>
    <row r="55" spans="1:9" outlineLevel="2" x14ac:dyDescent="0.25">
      <c r="A55" s="14">
        <v>68</v>
      </c>
      <c r="B55" s="10" t="s">
        <v>24</v>
      </c>
      <c r="C55" s="10" t="s">
        <v>87</v>
      </c>
      <c r="D55" s="26">
        <v>2220</v>
      </c>
      <c r="E55" s="10" t="s">
        <v>18</v>
      </c>
      <c r="F55" s="10" t="s">
        <v>101</v>
      </c>
      <c r="G55" s="31">
        <v>6716</v>
      </c>
      <c r="H55" s="37">
        <v>2000</v>
      </c>
      <c r="I55" s="10" t="s">
        <v>99</v>
      </c>
    </row>
    <row r="56" spans="1:9" outlineLevel="1" x14ac:dyDescent="0.25">
      <c r="A56" s="14"/>
      <c r="B56" s="10"/>
      <c r="C56" s="10"/>
      <c r="D56" s="26"/>
      <c r="E56" s="10"/>
      <c r="F56" s="10"/>
      <c r="G56" s="31"/>
      <c r="H56" s="37">
        <f>SUBTOTAL(9,H54:H55)</f>
        <v>79146.289999999994</v>
      </c>
      <c r="I56" s="12" t="s">
        <v>266</v>
      </c>
    </row>
    <row r="57" spans="1:9" outlineLevel="2" x14ac:dyDescent="0.25">
      <c r="A57" s="21">
        <v>58</v>
      </c>
      <c r="B57" s="20" t="s">
        <v>117</v>
      </c>
      <c r="C57" s="20" t="s">
        <v>87</v>
      </c>
      <c r="D57" s="24" t="s">
        <v>188</v>
      </c>
      <c r="E57" s="20" t="s">
        <v>189</v>
      </c>
      <c r="F57" s="20" t="s">
        <v>124</v>
      </c>
      <c r="G57" s="32">
        <v>7465</v>
      </c>
      <c r="H57" s="38">
        <v>3000</v>
      </c>
      <c r="I57" s="20" t="s">
        <v>190</v>
      </c>
    </row>
    <row r="58" spans="1:9" outlineLevel="2" x14ac:dyDescent="0.25">
      <c r="A58" s="21">
        <v>59</v>
      </c>
      <c r="B58" s="20" t="s">
        <v>117</v>
      </c>
      <c r="C58" s="20" t="s">
        <v>87</v>
      </c>
      <c r="D58" s="24" t="s">
        <v>188</v>
      </c>
      <c r="E58" s="20" t="s">
        <v>189</v>
      </c>
      <c r="F58" s="20" t="s">
        <v>124</v>
      </c>
      <c r="G58" s="32">
        <v>7465</v>
      </c>
      <c r="H58" s="38">
        <v>11000</v>
      </c>
      <c r="I58" s="20" t="s">
        <v>190</v>
      </c>
    </row>
    <row r="59" spans="1:9" outlineLevel="1" x14ac:dyDescent="0.25">
      <c r="A59" s="21"/>
      <c r="B59" s="20"/>
      <c r="C59" s="20"/>
      <c r="D59" s="24"/>
      <c r="E59" s="20"/>
      <c r="F59" s="20"/>
      <c r="G59" s="32"/>
      <c r="H59" s="38">
        <f>SUBTOTAL(9,H57:H58)</f>
        <v>14000</v>
      </c>
      <c r="I59" s="19" t="s">
        <v>267</v>
      </c>
    </row>
    <row r="60" spans="1:9" outlineLevel="2" x14ac:dyDescent="0.25">
      <c r="A60" s="21">
        <v>76</v>
      </c>
      <c r="B60" s="20" t="s">
        <v>109</v>
      </c>
      <c r="C60" s="20" t="s">
        <v>12</v>
      </c>
      <c r="D60" s="24" t="s">
        <v>138</v>
      </c>
      <c r="E60" s="20" t="s">
        <v>18</v>
      </c>
      <c r="F60" s="20" t="s">
        <v>141</v>
      </c>
      <c r="G60" s="32">
        <v>7456</v>
      </c>
      <c r="H60" s="38">
        <v>10000</v>
      </c>
      <c r="I60" s="20" t="s">
        <v>126</v>
      </c>
    </row>
    <row r="61" spans="1:9" outlineLevel="2" x14ac:dyDescent="0.25">
      <c r="A61" s="21">
        <v>77</v>
      </c>
      <c r="B61" s="20" t="s">
        <v>109</v>
      </c>
      <c r="C61" s="20" t="s">
        <v>12</v>
      </c>
      <c r="D61" s="24" t="s">
        <v>121</v>
      </c>
      <c r="E61" s="20" t="s">
        <v>18</v>
      </c>
      <c r="F61" s="20" t="s">
        <v>124</v>
      </c>
      <c r="G61" s="32">
        <v>6682</v>
      </c>
      <c r="H61" s="38">
        <v>15000</v>
      </c>
      <c r="I61" s="20" t="s">
        <v>126</v>
      </c>
    </row>
    <row r="62" spans="1:9" outlineLevel="1" x14ac:dyDescent="0.25">
      <c r="A62" s="21"/>
      <c r="B62" s="20"/>
      <c r="C62" s="20"/>
      <c r="D62" s="24"/>
      <c r="E62" s="20"/>
      <c r="F62" s="20"/>
      <c r="G62" s="32"/>
      <c r="H62" s="38">
        <f>SUBTOTAL(9,H60:H61)</f>
        <v>25000</v>
      </c>
      <c r="I62" s="19" t="s">
        <v>268</v>
      </c>
    </row>
    <row r="63" spans="1:9" outlineLevel="2" x14ac:dyDescent="0.25">
      <c r="A63" s="21">
        <v>78</v>
      </c>
      <c r="B63" s="20" t="s">
        <v>109</v>
      </c>
      <c r="C63" s="20" t="s">
        <v>12</v>
      </c>
      <c r="D63" s="24" t="s">
        <v>121</v>
      </c>
      <c r="E63" s="20" t="s">
        <v>18</v>
      </c>
      <c r="F63" s="20" t="s">
        <v>124</v>
      </c>
      <c r="G63" s="32">
        <v>6682</v>
      </c>
      <c r="H63" s="38">
        <v>10000</v>
      </c>
      <c r="I63" s="20" t="s">
        <v>127</v>
      </c>
    </row>
    <row r="64" spans="1:9" outlineLevel="1" x14ac:dyDescent="0.25">
      <c r="A64" s="56"/>
      <c r="B64" s="57"/>
      <c r="C64" s="57"/>
      <c r="D64" s="58"/>
      <c r="E64" s="57"/>
      <c r="F64" s="57"/>
      <c r="G64" s="59"/>
      <c r="H64" s="38">
        <f>SUBTOTAL(9,H63:H63)</f>
        <v>10000</v>
      </c>
      <c r="I64" s="19" t="s">
        <v>269</v>
      </c>
    </row>
    <row r="65" spans="1:9" outlineLevel="1" x14ac:dyDescent="0.25">
      <c r="A65" s="62" t="s">
        <v>245</v>
      </c>
      <c r="B65" s="63"/>
      <c r="C65" s="63"/>
      <c r="D65" s="63"/>
      <c r="E65" s="63"/>
      <c r="F65" s="63"/>
      <c r="G65" s="64"/>
      <c r="H65" s="37">
        <f ca="1">SUBTOTAL(9,H2:H65)</f>
        <v>709416.55</v>
      </c>
      <c r="I65" s="12" t="s">
        <v>191</v>
      </c>
    </row>
    <row r="66" spans="1:9" outlineLevel="1" x14ac:dyDescent="0.25">
      <c r="A66" s="60"/>
      <c r="B66" s="60"/>
      <c r="C66" s="60"/>
      <c r="D66" s="60"/>
      <c r="E66" s="60"/>
      <c r="F66" s="60"/>
      <c r="G66" s="60"/>
    </row>
  </sheetData>
  <sortState ref="A2:I41">
    <sortCondition ref="I2:I41"/>
  </sortState>
  <mergeCells count="1">
    <mergeCell ref="A65:G6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reduzido</vt:lpstr>
      <vt:lpstr>SECRETARIA</vt:lpstr>
      <vt:lpstr>repasse x execução direta</vt:lpstr>
      <vt:lpstr>repasse por beneficiário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PMC</dc:creator>
  <cp:lastModifiedBy>PMC</cp:lastModifiedBy>
  <cp:lastPrinted>2024-01-17T16:03:44Z</cp:lastPrinted>
  <dcterms:created xsi:type="dcterms:W3CDTF">2024-01-17T14:54:17Z</dcterms:created>
  <dcterms:modified xsi:type="dcterms:W3CDTF">2024-01-19T17:59:20Z</dcterms:modified>
</cp:coreProperties>
</file>